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alvosau-my.sharepoint.com/personal/donna_cole_salvationarmy_org_au/Documents/Desktop/Invoice to Pay/"/>
    </mc:Choice>
  </mc:AlternateContent>
  <xr:revisionPtr revIDLastSave="0" documentId="8_{39414FD1-478E-4DE7-88D6-C4105EFC0CE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LF ORDER FORM" sheetId="2" r:id="rId1"/>
    <sheet name="Sheet3" sheetId="3" r:id="rId2"/>
  </sheets>
  <definedNames>
    <definedName name="_xlnm.Print_Area" localSheetId="0">'DLF ORDER FORM'!$A$1:$H$140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2" l="1"/>
  <c r="H56" i="2"/>
  <c r="H57" i="2"/>
  <c r="H58" i="2"/>
  <c r="H59" i="2"/>
  <c r="H60" i="2"/>
  <c r="H61" i="2"/>
  <c r="H62" i="2"/>
  <c r="H63" i="2"/>
  <c r="H64" i="2"/>
  <c r="H66" i="2"/>
  <c r="H67" i="2"/>
  <c r="H68" i="2"/>
  <c r="H70" i="2"/>
  <c r="H71" i="2"/>
  <c r="H88" i="2"/>
  <c r="H89" i="2"/>
  <c r="H90" i="2"/>
  <c r="H101" i="2"/>
  <c r="H102" i="2"/>
  <c r="H103" i="2"/>
  <c r="H10" i="2"/>
  <c r="H11" i="2"/>
  <c r="H12" i="2"/>
  <c r="H13" i="2"/>
  <c r="H14" i="2"/>
  <c r="H15" i="2"/>
  <c r="H16" i="2"/>
  <c r="H17" i="2"/>
  <c r="H18" i="2"/>
  <c r="H19" i="2"/>
  <c r="H20" i="2"/>
  <c r="H21" i="2"/>
  <c r="H23" i="2"/>
  <c r="H24" i="2"/>
  <c r="H25" i="2"/>
  <c r="H26" i="2"/>
  <c r="H27" i="2"/>
  <c r="H29" i="2"/>
  <c r="H30" i="2"/>
  <c r="H31" i="2"/>
  <c r="H33" i="2"/>
  <c r="H34" i="2"/>
  <c r="H36" i="2"/>
  <c r="H38" i="2"/>
  <c r="H39" i="2"/>
  <c r="H41" i="2"/>
  <c r="H42" i="2"/>
  <c r="H43" i="2"/>
  <c r="H45" i="2"/>
  <c r="H47" i="2"/>
  <c r="H48" i="2"/>
  <c r="H49" i="2"/>
  <c r="H50" i="2"/>
  <c r="H52" i="2"/>
  <c r="H53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91" i="2"/>
  <c r="H92" i="2"/>
  <c r="H93" i="2"/>
  <c r="H94" i="2"/>
  <c r="H95" i="2"/>
  <c r="H96" i="2"/>
  <c r="H97" i="2"/>
  <c r="H98" i="2"/>
  <c r="H99" i="2"/>
  <c r="H100" i="2"/>
  <c r="H104" i="2"/>
  <c r="H105" i="2"/>
  <c r="H106" i="2"/>
  <c r="H107" i="2"/>
  <c r="H108" i="2"/>
  <c r="H109" i="2"/>
  <c r="H110" i="2" l="1"/>
  <c r="H112" i="2" s="1"/>
  <c r="H113" i="2" s="1"/>
  <c r="H114" i="2" s="1"/>
</calcChain>
</file>

<file path=xl/sharedStrings.xml><?xml version="1.0" encoding="utf-8"?>
<sst xmlns="http://schemas.openxmlformats.org/spreadsheetml/2006/main" count="214" uniqueCount="209">
  <si>
    <t>Total</t>
  </si>
  <si>
    <t>GST</t>
  </si>
  <si>
    <t>Product Code</t>
  </si>
  <si>
    <t>MT-S</t>
  </si>
  <si>
    <t>BS-S</t>
  </si>
  <si>
    <t>Single Ensemble</t>
  </si>
  <si>
    <t>MT-D</t>
  </si>
  <si>
    <t>BS-D</t>
  </si>
  <si>
    <t>Double Ensemble</t>
  </si>
  <si>
    <t>MT-Q</t>
  </si>
  <si>
    <t>LSMF-2S</t>
  </si>
  <si>
    <t>CT-MBM</t>
  </si>
  <si>
    <t>CT-MR</t>
  </si>
  <si>
    <t>Sub total</t>
  </si>
  <si>
    <t>PO Number:</t>
  </si>
  <si>
    <t xml:space="preserve">COMPANY: </t>
  </si>
  <si>
    <t>info@dlfd.com.au</t>
  </si>
  <si>
    <t>Office Use Only</t>
  </si>
  <si>
    <t>Delivery Completed  Yes / No</t>
  </si>
  <si>
    <t>Date:</t>
  </si>
  <si>
    <t>Time:</t>
  </si>
  <si>
    <t>Notes:</t>
  </si>
  <si>
    <t>Driver's Name:</t>
  </si>
  <si>
    <t>QTY</t>
  </si>
  <si>
    <t>EX GST</t>
  </si>
  <si>
    <t>Floor Level :</t>
  </si>
  <si>
    <t>Delivery</t>
  </si>
  <si>
    <t>Total Not incl. GST:</t>
  </si>
  <si>
    <t>Fridge Model:</t>
  </si>
  <si>
    <t>Fridge Serial No:</t>
  </si>
  <si>
    <t>W/Mchn Serial No:</t>
  </si>
  <si>
    <t>W/Mchn Model:</t>
  </si>
  <si>
    <t>S-T Selecta Mark</t>
  </si>
  <si>
    <t>Charcoal</t>
  </si>
  <si>
    <t>Knight</t>
  </si>
  <si>
    <t>Artic Stone</t>
  </si>
  <si>
    <t xml:space="preserve">  Iron Stone</t>
  </si>
  <si>
    <t xml:space="preserve">Rosella Stacker Chair PVC Vinyl </t>
  </si>
  <si>
    <t>Marble effect Laminate  Kitchen Table    900L x 600W x 730H x 25mm - Small</t>
  </si>
  <si>
    <t xml:space="preserve">Marble effect Laminate Kitchen Table   1500L x 900W x 730H x 25mm  - Large </t>
  </si>
  <si>
    <t>Marble eff. Laminate Kitchen Table -1200L x 750W x 730H x 25mm  - Medium</t>
  </si>
  <si>
    <t>Email Address:</t>
  </si>
  <si>
    <t>Direct Link Order Number: ____________________    Date Received: ___________</t>
  </si>
  <si>
    <t xml:space="preserve">Coffee table Medium Melamine - Black Only    900 x 435 x 450mm </t>
  </si>
  <si>
    <t>Date Ordered</t>
  </si>
  <si>
    <t>Date of Delivery</t>
  </si>
  <si>
    <t>Household Goods</t>
  </si>
  <si>
    <t>inc- Kitchen,Bathroom, Laundry</t>
  </si>
  <si>
    <t>Broom</t>
  </si>
  <si>
    <t>Brush &amp; shovel</t>
  </si>
  <si>
    <t>Chopping board</t>
  </si>
  <si>
    <t>Cutlery set 16pce</t>
  </si>
  <si>
    <t>Frying pan  (medium size)</t>
  </si>
  <si>
    <t>Meat or carving knife</t>
  </si>
  <si>
    <t>Mop</t>
  </si>
  <si>
    <t>Saucepan set 3 pce</t>
  </si>
  <si>
    <t>Shower curtain</t>
  </si>
  <si>
    <t>Toilet brush set</t>
  </si>
  <si>
    <t>.</t>
  </si>
  <si>
    <t>Arlington</t>
  </si>
  <si>
    <t>Double linen pack (Quilt, Quilt cover set , fitted sheet, mattress protector + 2 pillows)</t>
  </si>
  <si>
    <t>Front Loaders- W/Machines and Dryers</t>
  </si>
  <si>
    <t>Black</t>
  </si>
  <si>
    <t>Blackbird</t>
  </si>
  <si>
    <t>MT-KS</t>
  </si>
  <si>
    <t>BS-KS</t>
  </si>
  <si>
    <t>MT-S-Ensemble</t>
  </si>
  <si>
    <t>MT-D-Ensemble</t>
  </si>
  <si>
    <t>B-COT</t>
  </si>
  <si>
    <t>TV - VIDEO - MR</t>
  </si>
  <si>
    <t>TV-Video Stand-Metal Frame with Magazine Rack- 800 x 440 x 615 mm.</t>
  </si>
  <si>
    <t xml:space="preserve">Coffe Table Stand-Metal Frame with Magazine Rack.800x440x400 mm. </t>
  </si>
  <si>
    <t>King Single Ensemble</t>
  </si>
  <si>
    <t>MT-KS-Ensemble</t>
  </si>
  <si>
    <t>White</t>
  </si>
  <si>
    <t>Single Pantry- 1765 H X 600 W X 510 D</t>
  </si>
  <si>
    <t>Mop bucket &amp; Wringer</t>
  </si>
  <si>
    <t>Can opener</t>
  </si>
  <si>
    <t>Crockery set- 16 Piece</t>
  </si>
  <si>
    <t>Tongs</t>
  </si>
  <si>
    <t>Washing Basket</t>
  </si>
  <si>
    <t>Tea Towel</t>
  </si>
  <si>
    <t>Bath Towel</t>
  </si>
  <si>
    <t>Draining Rack</t>
  </si>
  <si>
    <t>Baking Tray</t>
  </si>
  <si>
    <t xml:space="preserve">Washing Machines and Fridges </t>
  </si>
  <si>
    <t>Double - Queen Blanket</t>
  </si>
  <si>
    <t>Single Blanket</t>
  </si>
  <si>
    <t>All prices and some appliances are subject to change</t>
  </si>
  <si>
    <t>King Single linen pack-Quilt,Quilt cover set,fitted sheet,mattress protector + 1 pillow</t>
  </si>
  <si>
    <t>Queen linen pack-Quilt, Quilt cover set ,fitted sheet,mattress protector + 2 pillows</t>
  </si>
  <si>
    <t>Single linen pack-Quilt,Quilt cover set, fitted sheet,mattress protector + 1 pillow</t>
  </si>
  <si>
    <t>Total incl.GST</t>
  </si>
  <si>
    <t>Single Metal Bed Frame- Australian Made</t>
  </si>
  <si>
    <t>Double Metal Bed Frame -Australian Made</t>
  </si>
  <si>
    <t>Queen Metal Bed Frame- Australian Made</t>
  </si>
  <si>
    <t>LSMF-3S</t>
  </si>
  <si>
    <t>SF-LB</t>
  </si>
  <si>
    <t>KSBF-LB</t>
  </si>
  <si>
    <t>DBF-LB</t>
  </si>
  <si>
    <t>QBF-LB</t>
  </si>
  <si>
    <t>Vacuum cleaner -Bagless (budget)</t>
  </si>
  <si>
    <t xml:space="preserve">Direct Link Furniture Pty Ltd </t>
  </si>
  <si>
    <t>Saucepan 10 piece Set- 3 x cooking pots-fry pan-baking tray-5 x Utensils tools</t>
  </si>
  <si>
    <t>Baby Cot / White Colour</t>
  </si>
  <si>
    <t>420 Lt Fridge</t>
  </si>
  <si>
    <t>BS-Q</t>
  </si>
  <si>
    <t>Graphite</t>
  </si>
  <si>
    <t>350 + 360 Ltr</t>
  </si>
  <si>
    <t>Heaters - TV'S - Misc Items</t>
  </si>
  <si>
    <t>9.5 Kg Washer</t>
  </si>
  <si>
    <t>7-0Kg  Washer</t>
  </si>
  <si>
    <t>6-0 kg  Washer</t>
  </si>
  <si>
    <t>Oil Heaters</t>
  </si>
  <si>
    <t>11 Fin Oil heater- With Auto Timer -Safety -Thermostat, Safety Auto Off System,</t>
  </si>
  <si>
    <t>Smart Tv</t>
  </si>
  <si>
    <t>220 Ltr Fridge</t>
  </si>
  <si>
    <t>Non - Slip Matt</t>
  </si>
  <si>
    <t>Malcolm 2 Seater couch - Vinyl - Profile Vinyl Range-Commercial Grade</t>
  </si>
  <si>
    <t>Castelrock</t>
  </si>
  <si>
    <t>Caviar</t>
  </si>
  <si>
    <t>Malcolm 3 Seater couch - Vinyl - Profile Vinyl Range-Commercial Grade</t>
  </si>
  <si>
    <t>311 Lt Fridge- WH</t>
  </si>
  <si>
    <t>311 Lt Fridge- SX</t>
  </si>
  <si>
    <t>S-Desk-Budget</t>
  </si>
  <si>
    <t>Delivery Address</t>
  </si>
  <si>
    <t>Person Ordering</t>
  </si>
  <si>
    <t>Company Name</t>
  </si>
  <si>
    <t>Cot Mattress- Australian Standard</t>
  </si>
  <si>
    <t>White Goods Security Tags- Selecta Mark Custom-made to client specifications-Installed</t>
  </si>
  <si>
    <t>Metal Frame Tables &amp; Magazine Rack-Australian Made</t>
  </si>
  <si>
    <t>Kitchen Chairs- Stackers -Australian Made</t>
  </si>
  <si>
    <t>Kitchen Table Options- LaminateTables -Australian Made</t>
  </si>
  <si>
    <t>Coffee Table-Australian Made</t>
  </si>
  <si>
    <t>Couches Furniture- Seaters- VINYL- AS/NZS 1530.3-1999-Australian Made</t>
  </si>
  <si>
    <t>Bed Frames- Metal Frames-Lock In System - Wooden Slats-Australian Made</t>
  </si>
  <si>
    <t>Australian Standard 1530 - Mattress-Bases- Double sided Mattresses-Australian Made</t>
  </si>
  <si>
    <t>Chest of Drawers Wardrobes &amp; Bedside Tables-Australian Made</t>
  </si>
  <si>
    <t>Pantry -White ( Other colours have to be ordered )Australian Made</t>
  </si>
  <si>
    <t>Stacking and Noise Reducing Mat</t>
  </si>
  <si>
    <t>Client's Details</t>
  </si>
  <si>
    <t>Telephone</t>
  </si>
  <si>
    <t>Queen Base- Only Delivered for ground level Properties- Refer: To Queen bed frame- for upstairs</t>
  </si>
  <si>
    <t>Couches- Seaters- Fabric A/S  1530.3-1999 - Australian Made</t>
  </si>
  <si>
    <t>Single Wardrobe - 2 Door + 2 Drawer               H1765 X W 900 X D 510</t>
  </si>
  <si>
    <t>Student Desk - H 755 X W 900 X D 600</t>
  </si>
  <si>
    <t>Bedside Drawers - Small - 3 drawer                 H 600X W 420 X D 400</t>
  </si>
  <si>
    <t>Chest of Drawers - Medium - 4 drawer             H 790 X W 920 X D 400</t>
  </si>
  <si>
    <t>Tallboy - Large 6 drawer &amp; Blanket Drawer      H 1150 X W 920 X D 400</t>
  </si>
  <si>
    <t>LSM-Vinyl-2S</t>
  </si>
  <si>
    <t>LSM-Vinyl-3S</t>
  </si>
  <si>
    <t>LS-ARM-CHAIR</t>
  </si>
  <si>
    <t>KT-L-SMALL</t>
  </si>
  <si>
    <t>KT-L-MEDIUM</t>
  </si>
  <si>
    <t>KT-L-LARGE</t>
  </si>
  <si>
    <t>KT-R-STACKER</t>
  </si>
  <si>
    <t>C-MATTRESS</t>
  </si>
  <si>
    <t>BSD-3 X DRAWER</t>
  </si>
  <si>
    <t>COD-4 X DRAWER</t>
  </si>
  <si>
    <t>WR-SINGLE ROBE</t>
  </si>
  <si>
    <t>TBL-TALL BOY</t>
  </si>
  <si>
    <t>P-SINGLE PANTRY</t>
  </si>
  <si>
    <t>King Single Metal Bed Frame-Australian Made</t>
  </si>
  <si>
    <t>115 Lt - Bar/Fridge</t>
  </si>
  <si>
    <r>
      <t xml:space="preserve">7-0 Kg-Front Loader-Dryer- </t>
    </r>
    <r>
      <rPr>
        <sz val="9"/>
        <color indexed="8"/>
        <rFont val="Arial"/>
        <family val="2"/>
      </rPr>
      <t>595mm width x 555mm depth x 840mm height</t>
    </r>
  </si>
  <si>
    <t>40 Inch Smart TV- Digital Audio Out (Optical), Ethernet, Wi-Fi- 920 mm Wide x 590mm High</t>
  </si>
  <si>
    <t xml:space="preserve"> 6-0 Kg Washing Machine-T/Loader -White 550mm Wide x 565mm Depth x 950mm Height</t>
  </si>
  <si>
    <t>Haier 220Lt - Fridge -Top mount-White       540mm Wide x 600mm Depth x 1420mm High</t>
  </si>
  <si>
    <t>311 Lt-Fridge T/Mount-White-                 600mm Wide x 650 mm Depth x1510 mm High</t>
  </si>
  <si>
    <t>311 Lt -Fridge Top Mount-Stainless        600mm Wide x 650 mm Depth x1510 mm High</t>
  </si>
  <si>
    <t>454 Lt Fridge T/ Mount-White-                  710mmWidth x680mm Depth x1780mm Height</t>
  </si>
  <si>
    <t>360 or 350 Lt -  Fridge Top Mount-White   600mm Wide x 670mm Depth x 1784mm High</t>
  </si>
  <si>
    <t>Vax  Bagless Vacuum cleaner</t>
  </si>
  <si>
    <t xml:space="preserve">MicroWave - Budget </t>
  </si>
  <si>
    <t>Electric Toaster</t>
  </si>
  <si>
    <t>Electric Kettle</t>
  </si>
  <si>
    <t>Glasses x 4</t>
  </si>
  <si>
    <t>Kitchen Utensils set of 5</t>
  </si>
  <si>
    <t>Kitchen bin (medium size) 20 lt</t>
  </si>
  <si>
    <t>All our Furniture are Australian Made</t>
  </si>
  <si>
    <t>Mob:</t>
  </si>
  <si>
    <t>7-0 Kg Washing Machine-T/Loader-White 550mm Wide x 565mm Depth x 935 mm High</t>
  </si>
  <si>
    <t>Please Allow 2-3 days prior  delivery</t>
  </si>
  <si>
    <t>Accounts Email:</t>
  </si>
  <si>
    <t xml:space="preserve">Name:  </t>
  </si>
  <si>
    <t>125 LT BAR FRIDGE-Stainless- 500mm width x 560mm depth x 840mm Height</t>
  </si>
  <si>
    <t>Microwave Oven- Panasonic or Sharp or Whirlpool</t>
  </si>
  <si>
    <t>10 Kg- W/ Machine-Top Loader-White- 601mm Widex 625mm Depth x1017mm Height</t>
  </si>
  <si>
    <t>Single Mattress -Fire Retardant Fabric</t>
  </si>
  <si>
    <t>Single Base-Fire Retardant Fabric</t>
  </si>
  <si>
    <t>King Single Mattress-Fire Retardant Fabric</t>
  </si>
  <si>
    <t>King Single Base-Fire Retardant Fabric</t>
  </si>
  <si>
    <t>Double Mattress-Fire Retardant Fabric</t>
  </si>
  <si>
    <t>Double Base-Fire Retardant Fabric</t>
  </si>
  <si>
    <t>Queen Mattress -Fire Retardant Fabric</t>
  </si>
  <si>
    <r>
      <t>Malcolm 2 Seater couch-Fire Retardant Fabric</t>
    </r>
    <r>
      <rPr>
        <b/>
        <sz val="8"/>
        <color indexed="8"/>
        <rFont val="Arial"/>
        <family val="2"/>
      </rPr>
      <t xml:space="preserve">    </t>
    </r>
  </si>
  <si>
    <r>
      <t>Malcolm 3 Seater couch-Fire Retardant Fabric</t>
    </r>
    <r>
      <rPr>
        <b/>
        <sz val="8"/>
        <color indexed="8"/>
        <rFont val="Arial"/>
        <family val="2"/>
      </rPr>
      <t xml:space="preserve">   </t>
    </r>
  </si>
  <si>
    <t>Armchair Fabric-Fire Retardant Fabric</t>
  </si>
  <si>
    <t>Please Use the</t>
  </si>
  <si>
    <t xml:space="preserve"> Blue Shaded </t>
  </si>
  <si>
    <t>areas only</t>
  </si>
  <si>
    <r>
      <t xml:space="preserve">7-5Kg- Front Loader - W/Machine- </t>
    </r>
    <r>
      <rPr>
        <sz val="9"/>
        <color indexed="8"/>
        <rFont val="Arial"/>
        <family val="2"/>
      </rPr>
      <t>600mm width x 570mm depth x 850mm height</t>
    </r>
  </si>
  <si>
    <t>Provided they are brought back to our warehouse as we wont be able to deliver to clent.</t>
  </si>
  <si>
    <t>**********************</t>
  </si>
  <si>
    <t>All small appliances that are under Warranty that break down can be exchanged -</t>
  </si>
  <si>
    <t xml:space="preserve">                                    When placing quantities on this Form.</t>
  </si>
  <si>
    <t>Toasters,Kettles,Microwaves,Heaters,Vaccuum's and Tv's.</t>
  </si>
  <si>
    <t>*****************</t>
  </si>
  <si>
    <t>Please fill all information on the form to processed properly for Quotes and Invoicing.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</si>
</sst>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4" x14ac:knownFonts="1">
    <font>
      <sz val="10"/>
      <name val="Arial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47"/>
      </patternFill>
    </fill>
    <fill>
      <patternFill patternType="solid">
        <fgColor theme="0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47"/>
      </patternFill>
    </fill>
    <fill>
      <patternFill patternType="solid">
        <fgColor theme="4" tint="0.39997558519241921"/>
        <bgColor indexed="47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2" borderId="1" applyNumberFormat="0" applyAlignment="0" applyProtection="0"/>
    <xf numFmtId="0" fontId="6" fillId="15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12" xfId="0" applyNumberFormat="1" applyBorder="1" applyAlignment="1" applyProtection="1">
      <alignment horizontal="left"/>
      <protection locked="0"/>
    </xf>
    <xf numFmtId="0" fontId="20" fillId="19" borderId="11" xfId="0" applyFont="1" applyFill="1" applyBorder="1" applyAlignment="1" applyProtection="1">
      <alignment horizontal="center" vertical="center"/>
      <protection locked="0"/>
    </xf>
    <xf numFmtId="0" fontId="34" fillId="19" borderId="12" xfId="0" applyFont="1" applyFill="1" applyBorder="1" applyAlignment="1" applyProtection="1">
      <alignment horizontal="center" vertical="center"/>
      <protection locked="0"/>
    </xf>
    <xf numFmtId="0" fontId="34" fillId="19" borderId="0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3" fillId="20" borderId="12" xfId="0" applyFont="1" applyFill="1" applyBorder="1" applyAlignment="1" applyProtection="1">
      <alignment horizontal="center" vertical="center"/>
      <protection locked="0"/>
    </xf>
    <xf numFmtId="0" fontId="34" fillId="20" borderId="12" xfId="0" applyFont="1" applyFill="1" applyBorder="1" applyAlignment="1" applyProtection="1">
      <alignment horizontal="center" vertical="center"/>
      <protection locked="0"/>
    </xf>
    <xf numFmtId="0" fontId="34" fillId="19" borderId="11" xfId="0" applyFont="1" applyFill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0" fillId="23" borderId="12" xfId="0" applyFont="1" applyFill="1" applyBorder="1" applyAlignment="1" applyProtection="1">
      <alignment horizontal="center" vertical="center"/>
      <protection locked="0"/>
    </xf>
    <xf numFmtId="0" fontId="20" fillId="23" borderId="17" xfId="0" applyFont="1" applyFill="1" applyBorder="1" applyAlignment="1" applyProtection="1">
      <alignment horizontal="center" vertical="center"/>
      <protection locked="0"/>
    </xf>
    <xf numFmtId="0" fontId="20" fillId="23" borderId="18" xfId="0" applyFont="1" applyFill="1" applyBorder="1" applyAlignment="1" applyProtection="1">
      <alignment horizontal="center" vertical="center"/>
      <protection locked="0"/>
    </xf>
    <xf numFmtId="0" fontId="20" fillId="23" borderId="21" xfId="0" applyFont="1" applyFill="1" applyBorder="1" applyAlignment="1" applyProtection="1">
      <alignment horizontal="center" vertical="center"/>
      <protection locked="0"/>
    </xf>
    <xf numFmtId="0" fontId="34" fillId="23" borderId="12" xfId="0" applyFont="1" applyFill="1" applyBorder="1" applyAlignment="1" applyProtection="1">
      <alignment horizontal="center" vertical="center"/>
      <protection locked="0"/>
    </xf>
    <xf numFmtId="0" fontId="34" fillId="24" borderId="12" xfId="0" applyFont="1" applyFill="1" applyBorder="1" applyAlignment="1" applyProtection="1">
      <alignment horizontal="center" vertical="center"/>
      <protection locked="0"/>
    </xf>
    <xf numFmtId="1" fontId="20" fillId="23" borderId="12" xfId="0" applyNumberFormat="1" applyFont="1" applyFill="1" applyBorder="1" applyAlignment="1" applyProtection="1">
      <alignment horizontal="center" vertical="center"/>
      <protection locked="0"/>
    </xf>
    <xf numFmtId="0" fontId="23" fillId="23" borderId="12" xfId="0" applyFont="1" applyFill="1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 applyProtection="1">
      <alignment horizontal="center" vertical="center"/>
      <protection locked="0"/>
    </xf>
    <xf numFmtId="1" fontId="29" fillId="23" borderId="18" xfId="0" applyNumberFormat="1" applyFont="1" applyFill="1" applyBorder="1" applyAlignment="1" applyProtection="1">
      <alignment horizontal="center" vertical="center"/>
      <protection locked="0"/>
    </xf>
    <xf numFmtId="1" fontId="20" fillId="23" borderId="18" xfId="0" applyNumberFormat="1" applyFont="1" applyFill="1" applyBorder="1" applyAlignment="1" applyProtection="1">
      <alignment horizontal="center" vertical="center"/>
      <protection locked="0"/>
    </xf>
    <xf numFmtId="0" fontId="24" fillId="19" borderId="11" xfId="0" applyFont="1" applyFill="1" applyBorder="1" applyAlignment="1" applyProtection="1">
      <alignment vertical="center" wrapText="1"/>
      <protection locked="0"/>
    </xf>
    <xf numFmtId="0" fontId="34" fillId="19" borderId="10" xfId="0" applyFont="1" applyFill="1" applyBorder="1" applyAlignment="1" applyProtection="1">
      <alignment horizontal="center" vertical="center"/>
      <protection locked="0"/>
    </xf>
    <xf numFmtId="0" fontId="25" fillId="0" borderId="0" xfId="0" applyFont="1" applyProtection="1">
      <protection locked="0"/>
    </xf>
    <xf numFmtId="0" fontId="20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20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0" fontId="32" fillId="0" borderId="0" xfId="0" applyFont="1" applyBorder="1" applyProtection="1">
      <protection locked="0"/>
    </xf>
    <xf numFmtId="0" fontId="27" fillId="0" borderId="10" xfId="0" applyFont="1" applyBorder="1" applyAlignment="1" applyProtection="1">
      <protection locked="0"/>
    </xf>
    <xf numFmtId="0" fontId="21" fillId="19" borderId="13" xfId="0" applyFont="1" applyFill="1" applyBorder="1" applyAlignment="1" applyProtection="1">
      <alignment vertical="center"/>
      <protection locked="0"/>
    </xf>
    <xf numFmtId="0" fontId="21" fillId="19" borderId="12" xfId="0" applyFont="1" applyFill="1" applyBorder="1" applyAlignment="1" applyProtection="1">
      <alignment vertical="center"/>
      <protection locked="0"/>
    </xf>
    <xf numFmtId="0" fontId="22" fillId="19" borderId="13" xfId="0" applyFont="1" applyFill="1" applyBorder="1" applyAlignment="1" applyProtection="1">
      <alignment horizontal="center"/>
      <protection locked="0"/>
    </xf>
    <xf numFmtId="0" fontId="22" fillId="19" borderId="20" xfId="0" applyFont="1" applyFill="1" applyBorder="1" applyAlignment="1" applyProtection="1">
      <alignment horizontal="center"/>
      <protection locked="0"/>
    </xf>
    <xf numFmtId="0" fontId="22" fillId="19" borderId="21" xfId="0" applyFont="1" applyFill="1" applyBorder="1" applyAlignment="1" applyProtection="1">
      <alignment horizontal="center"/>
      <protection locked="0"/>
    </xf>
    <xf numFmtId="0" fontId="21" fillId="22" borderId="12" xfId="0" applyNumberFormat="1" applyFont="1" applyFill="1" applyBorder="1" applyAlignment="1" applyProtection="1">
      <alignment horizontal="center"/>
      <protection locked="0"/>
    </xf>
    <xf numFmtId="0" fontId="21" fillId="0" borderId="12" xfId="0" applyNumberFormat="1" applyFont="1" applyFill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18" borderId="15" xfId="0" applyFont="1" applyFill="1" applyBorder="1" applyAlignment="1" applyProtection="1">
      <alignment vertical="center" wrapText="1"/>
      <protection locked="0"/>
    </xf>
    <xf numFmtId="0" fontId="23" fillId="21" borderId="10" xfId="0" applyFont="1" applyFill="1" applyBorder="1" applyAlignment="1" applyProtection="1">
      <alignment vertical="center" wrapText="1"/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24" fillId="18" borderId="10" xfId="0" applyFont="1" applyFill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4" fillId="17" borderId="12" xfId="0" applyFont="1" applyFill="1" applyBorder="1" applyAlignment="1" applyProtection="1">
      <alignment vertical="center"/>
      <protection locked="0"/>
    </xf>
    <xf numFmtId="0" fontId="24" fillId="21" borderId="10" xfId="0" applyFont="1" applyFill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44" fontId="0" fillId="0" borderId="0" xfId="0" applyNumberFormat="1" applyProtection="1">
      <protection locked="0"/>
    </xf>
    <xf numFmtId="0" fontId="24" fillId="19" borderId="10" xfId="0" applyFont="1" applyFill="1" applyBorder="1" applyAlignment="1" applyProtection="1">
      <alignment vertical="center"/>
      <protection locked="0"/>
    </xf>
    <xf numFmtId="0" fontId="34" fillId="19" borderId="11" xfId="0" applyFont="1" applyFill="1" applyBorder="1" applyAlignment="1" applyProtection="1">
      <alignment vertical="center" wrapText="1"/>
      <protection locked="0"/>
    </xf>
    <xf numFmtId="1" fontId="20" fillId="19" borderId="10" xfId="0" applyNumberFormat="1" applyFont="1" applyFill="1" applyBorder="1" applyAlignment="1" applyProtection="1">
      <alignment horizontal="center" vertical="center"/>
      <protection locked="0"/>
    </xf>
    <xf numFmtId="0" fontId="23" fillId="18" borderId="19" xfId="0" applyFont="1" applyFill="1" applyBorder="1" applyAlignment="1" applyProtection="1">
      <alignment vertical="center" wrapText="1"/>
      <protection locked="0"/>
    </xf>
    <xf numFmtId="0" fontId="23" fillId="18" borderId="12" xfId="0" applyFont="1" applyFill="1" applyBorder="1" applyAlignment="1" applyProtection="1">
      <alignment vertical="center" wrapText="1"/>
      <protection locked="0"/>
    </xf>
    <xf numFmtId="0" fontId="25" fillId="21" borderId="12" xfId="0" applyFont="1" applyFill="1" applyBorder="1" applyAlignment="1" applyProtection="1">
      <alignment horizontal="center" vertical="center"/>
      <protection locked="0"/>
    </xf>
    <xf numFmtId="44" fontId="20" fillId="19" borderId="10" xfId="28" applyFont="1" applyFill="1" applyBorder="1" applyAlignment="1" applyProtection="1">
      <protection locked="0"/>
    </xf>
    <xf numFmtId="0" fontId="24" fillId="19" borderId="12" xfId="0" applyFont="1" applyFill="1" applyBorder="1" applyAlignment="1" applyProtection="1">
      <alignment vertical="center"/>
      <protection locked="0"/>
    </xf>
    <xf numFmtId="0" fontId="42" fillId="17" borderId="12" xfId="0" applyFont="1" applyFill="1" applyBorder="1" applyAlignment="1" applyProtection="1">
      <alignment vertical="center" wrapText="1"/>
      <protection locked="0"/>
    </xf>
    <xf numFmtId="0" fontId="35" fillId="19" borderId="10" xfId="0" applyFont="1" applyFill="1" applyBorder="1" applyAlignment="1" applyProtection="1">
      <alignment vertical="center" wrapText="1"/>
      <protection locked="0"/>
    </xf>
    <xf numFmtId="0" fontId="35" fillId="19" borderId="11" xfId="0" applyFont="1" applyFill="1" applyBorder="1" applyAlignment="1" applyProtection="1">
      <alignment vertical="center" wrapText="1"/>
      <protection locked="0"/>
    </xf>
    <xf numFmtId="0" fontId="34" fillId="21" borderId="10" xfId="0" applyFont="1" applyFill="1" applyBorder="1" applyAlignment="1" applyProtection="1">
      <alignment vertical="center" wrapText="1"/>
      <protection locked="0"/>
    </xf>
    <xf numFmtId="0" fontId="24" fillId="20" borderId="10" xfId="0" applyFont="1" applyFill="1" applyBorder="1" applyAlignment="1" applyProtection="1">
      <alignment vertical="center"/>
      <protection locked="0"/>
    </xf>
    <xf numFmtId="0" fontId="34" fillId="20" borderId="18" xfId="0" applyFont="1" applyFill="1" applyBorder="1" applyAlignment="1" applyProtection="1">
      <alignment vertical="center" wrapText="1"/>
      <protection locked="0"/>
    </xf>
    <xf numFmtId="0" fontId="35" fillId="0" borderId="12" xfId="0" applyFont="1" applyFill="1" applyBorder="1" applyAlignment="1" applyProtection="1">
      <alignment horizontal="center" vertical="center" wrapText="1"/>
      <protection locked="0"/>
    </xf>
    <xf numFmtId="0" fontId="20" fillId="19" borderId="10" xfId="0" applyFont="1" applyFill="1" applyBorder="1" applyAlignment="1" applyProtection="1">
      <alignment horizontal="center" vertical="center"/>
      <protection locked="0"/>
    </xf>
    <xf numFmtId="0" fontId="23" fillId="17" borderId="12" xfId="0" applyFont="1" applyFill="1" applyBorder="1" applyAlignment="1" applyProtection="1">
      <alignment vertical="center" wrapText="1"/>
      <protection locked="0"/>
    </xf>
    <xf numFmtId="0" fontId="35" fillId="18" borderId="12" xfId="0" applyFont="1" applyFill="1" applyBorder="1" applyAlignment="1" applyProtection="1">
      <alignment horizontal="center" vertical="center" wrapText="1"/>
      <protection locked="0"/>
    </xf>
    <xf numFmtId="0" fontId="34" fillId="18" borderId="12" xfId="0" applyFont="1" applyFill="1" applyBorder="1" applyAlignment="1" applyProtection="1">
      <alignment vertical="center" wrapText="1"/>
      <protection locked="0"/>
    </xf>
    <xf numFmtId="0" fontId="34" fillId="21" borderId="12" xfId="0" applyFont="1" applyFill="1" applyBorder="1" applyAlignment="1" applyProtection="1">
      <alignment vertical="center" wrapText="1"/>
      <protection locked="0"/>
    </xf>
    <xf numFmtId="0" fontId="20" fillId="19" borderId="12" xfId="0" applyFont="1" applyFill="1" applyBorder="1" applyAlignment="1" applyProtection="1">
      <alignment horizontal="center" vertical="center"/>
      <protection locked="0"/>
    </xf>
    <xf numFmtId="0" fontId="24" fillId="19" borderId="10" xfId="0" applyFont="1" applyFill="1" applyBorder="1" applyAlignment="1" applyProtection="1">
      <alignment horizontal="left" vertical="center"/>
      <protection locked="0"/>
    </xf>
    <xf numFmtId="0" fontId="35" fillId="19" borderId="18" xfId="0" applyFont="1" applyFill="1" applyBorder="1" applyAlignment="1" applyProtection="1">
      <alignment horizontal="left" vertical="center"/>
      <protection locked="0"/>
    </xf>
    <xf numFmtId="0" fontId="24" fillId="18" borderId="12" xfId="0" applyFont="1" applyFill="1" applyBorder="1" applyAlignment="1" applyProtection="1">
      <alignment horizontal="center" vertical="center"/>
      <protection locked="0"/>
    </xf>
    <xf numFmtId="0" fontId="24" fillId="21" borderId="12" xfId="0" applyFont="1" applyFill="1" applyBorder="1" applyAlignment="1" applyProtection="1">
      <alignment horizontal="center" vertical="center"/>
      <protection locked="0"/>
    </xf>
    <xf numFmtId="0" fontId="35" fillId="21" borderId="12" xfId="0" applyFont="1" applyFill="1" applyBorder="1" applyAlignment="1" applyProtection="1">
      <alignment horizontal="center" vertical="center"/>
      <protection locked="0"/>
    </xf>
    <xf numFmtId="0" fontId="23" fillId="21" borderId="12" xfId="0" applyFont="1" applyFill="1" applyBorder="1" applyAlignment="1" applyProtection="1">
      <alignment vertical="center" wrapText="1"/>
      <protection locked="0"/>
    </xf>
    <xf numFmtId="0" fontId="23" fillId="19" borderId="11" xfId="0" applyFont="1" applyFill="1" applyBorder="1" applyAlignment="1" applyProtection="1">
      <alignment vertical="center" wrapText="1"/>
      <protection locked="0"/>
    </xf>
    <xf numFmtId="1" fontId="20" fillId="19" borderId="11" xfId="0" applyNumberFormat="1" applyFont="1" applyFill="1" applyBorder="1" applyAlignment="1" applyProtection="1">
      <alignment horizontal="center" vertical="center"/>
      <protection locked="0"/>
    </xf>
    <xf numFmtId="0" fontId="23" fillId="21" borderId="15" xfId="0" applyFont="1" applyFill="1" applyBorder="1" applyAlignment="1" applyProtection="1">
      <alignment vertical="center" wrapText="1"/>
      <protection locked="0"/>
    </xf>
    <xf numFmtId="0" fontId="23" fillId="21" borderId="13" xfId="0" applyFont="1" applyFill="1" applyBorder="1" applyAlignment="1" applyProtection="1">
      <alignment vertical="center" wrapText="1"/>
      <protection locked="0"/>
    </xf>
    <xf numFmtId="0" fontId="23" fillId="18" borderId="13" xfId="0" applyFont="1" applyFill="1" applyBorder="1" applyAlignment="1" applyProtection="1">
      <alignment vertical="center" wrapText="1"/>
      <protection locked="0"/>
    </xf>
    <xf numFmtId="0" fontId="34" fillId="19" borderId="16" xfId="0" applyFont="1" applyFill="1" applyBorder="1" applyAlignment="1" applyProtection="1">
      <alignment horizontal="center" vertical="center"/>
      <protection locked="0"/>
    </xf>
    <xf numFmtId="0" fontId="41" fillId="19" borderId="20" xfId="0" applyFont="1" applyFill="1" applyBorder="1" applyAlignment="1" applyProtection="1">
      <alignment vertical="center"/>
      <protection locked="0"/>
    </xf>
    <xf numFmtId="0" fontId="34" fillId="19" borderId="20" xfId="0" applyFont="1" applyFill="1" applyBorder="1" applyAlignment="1" applyProtection="1">
      <alignment vertical="center" wrapText="1"/>
      <protection locked="0"/>
    </xf>
    <xf numFmtId="0" fontId="34" fillId="19" borderId="20" xfId="0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vertical="center"/>
      <protection locked="0"/>
    </xf>
    <xf numFmtId="0" fontId="34" fillId="0" borderId="10" xfId="0" applyFont="1" applyBorder="1" applyAlignment="1" applyProtection="1">
      <alignment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Alignment="1" applyProtection="1">
      <alignment horizontal="center" vertical="center"/>
      <protection locked="0"/>
    </xf>
    <xf numFmtId="0" fontId="34" fillId="0" borderId="11" xfId="0" applyFont="1" applyBorder="1" applyAlignment="1" applyProtection="1">
      <alignment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/>
      <protection locked="0"/>
    </xf>
    <xf numFmtId="0" fontId="39" fillId="18" borderId="10" xfId="0" applyFont="1" applyFill="1" applyBorder="1" applyProtection="1">
      <protection locked="0"/>
    </xf>
    <xf numFmtId="0" fontId="39" fillId="18" borderId="11" xfId="0" applyFont="1" applyFill="1" applyBorder="1" applyProtection="1">
      <protection locked="0"/>
    </xf>
    <xf numFmtId="0" fontId="39" fillId="18" borderId="18" xfId="0" applyFont="1" applyFill="1" applyBorder="1" applyProtection="1">
      <protection locked="0"/>
    </xf>
    <xf numFmtId="0" fontId="39" fillId="18" borderId="20" xfId="0" applyFont="1" applyFill="1" applyBorder="1" applyProtection="1">
      <protection locked="0"/>
    </xf>
    <xf numFmtId="0" fontId="39" fillId="18" borderId="16" xfId="0" applyFont="1" applyFill="1" applyBorder="1" applyProtection="1">
      <protection locked="0"/>
    </xf>
    <xf numFmtId="0" fontId="39" fillId="0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39" fillId="0" borderId="10" xfId="0" applyFont="1" applyBorder="1" applyProtection="1">
      <protection locked="0"/>
    </xf>
    <xf numFmtId="0" fontId="39" fillId="0" borderId="11" xfId="0" applyFont="1" applyBorder="1" applyProtection="1">
      <protection locked="0"/>
    </xf>
    <xf numFmtId="0" fontId="39" fillId="0" borderId="18" xfId="0" applyFont="1" applyBorder="1" applyProtection="1">
      <protection locked="0"/>
    </xf>
    <xf numFmtId="0" fontId="39" fillId="0" borderId="0" xfId="0" applyFont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44" fontId="29" fillId="0" borderId="14" xfId="28" applyFont="1" applyBorder="1" applyAlignment="1" applyProtection="1">
      <alignment horizontal="right"/>
      <protection locked="0"/>
    </xf>
    <xf numFmtId="44" fontId="29" fillId="0" borderId="12" xfId="28" applyFont="1" applyBorder="1" applyProtection="1">
      <protection locked="0"/>
    </xf>
    <xf numFmtId="44" fontId="29" fillId="0" borderId="0" xfId="28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25" fillId="0" borderId="0" xfId="0" applyNumberFormat="1" applyFont="1" applyBorder="1" applyAlignment="1" applyProtection="1">
      <alignment horizontal="right"/>
      <protection locked="0"/>
    </xf>
    <xf numFmtId="0" fontId="0" fillId="0" borderId="12" xfId="0" applyNumberFormat="1" applyBorder="1" applyProtection="1">
      <protection locked="0"/>
    </xf>
    <xf numFmtId="0" fontId="38" fillId="0" borderId="0" xfId="0" applyFont="1" applyProtection="1">
      <protection locked="0"/>
    </xf>
    <xf numFmtId="0" fontId="0" fillId="0" borderId="0" xfId="0" applyNumberFormat="1" applyBorder="1" applyProtection="1">
      <protection locked="0"/>
    </xf>
    <xf numFmtId="44" fontId="37" fillId="0" borderId="0" xfId="28" applyNumberFormat="1" applyFont="1" applyBorder="1" applyAlignment="1" applyProtection="1">
      <alignment horizontal="center"/>
      <protection locked="0"/>
    </xf>
    <xf numFmtId="44" fontId="37" fillId="0" borderId="0" xfId="28" applyNumberFormat="1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44" fontId="20" fillId="0" borderId="0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0" fontId="24" fillId="0" borderId="12" xfId="0" applyFont="1" applyFill="1" applyBorder="1" applyProtection="1">
      <protection locked="0"/>
    </xf>
    <xf numFmtId="0" fontId="20" fillId="0" borderId="10" xfId="0" applyFont="1" applyBorder="1" applyProtection="1">
      <protection locked="0"/>
    </xf>
    <xf numFmtId="0" fontId="21" fillId="0" borderId="14" xfId="0" applyNumberFormat="1" applyFont="1" applyBorder="1" applyProtection="1">
      <protection locked="0"/>
    </xf>
    <xf numFmtId="0" fontId="21" fillId="0" borderId="14" xfId="0" applyNumberFormat="1" applyFont="1" applyBorder="1" applyAlignment="1" applyProtection="1">
      <alignment horizontal="center"/>
      <protection locked="0"/>
    </xf>
    <xf numFmtId="0" fontId="21" fillId="0" borderId="10" xfId="0" applyFont="1" applyBorder="1" applyProtection="1">
      <protection locked="0"/>
    </xf>
    <xf numFmtId="0" fontId="36" fillId="22" borderId="12" xfId="0" applyFont="1" applyFill="1" applyBorder="1" applyProtection="1">
      <protection locked="0"/>
    </xf>
    <xf numFmtId="0" fontId="21" fillId="0" borderId="12" xfId="0" applyFont="1" applyBorder="1" applyProtection="1">
      <protection locked="0"/>
    </xf>
    <xf numFmtId="0" fontId="0" fillId="18" borderId="12" xfId="0" applyFill="1" applyBorder="1" applyAlignment="1" applyProtection="1">
      <alignment horizontal="center"/>
      <protection locked="0"/>
    </xf>
    <xf numFmtId="44" fontId="20" fillId="0" borderId="12" xfId="28" applyFont="1" applyBorder="1" applyAlignment="1" applyProtection="1">
      <alignment horizontal="center" vertical="center"/>
      <protection hidden="1"/>
    </xf>
    <xf numFmtId="44" fontId="20" fillId="19" borderId="11" xfId="28" applyFont="1" applyFill="1" applyBorder="1" applyAlignment="1" applyProtection="1">
      <alignment horizontal="center" vertical="center"/>
      <protection hidden="1"/>
    </xf>
    <xf numFmtId="44" fontId="20" fillId="19" borderId="18" xfId="28" applyFont="1" applyFill="1" applyBorder="1" applyAlignment="1" applyProtection="1">
      <alignment horizontal="center" vertical="center"/>
      <protection hidden="1"/>
    </xf>
    <xf numFmtId="44" fontId="20" fillId="0" borderId="19" xfId="28" applyFont="1" applyBorder="1" applyAlignment="1" applyProtection="1">
      <alignment horizontal="center" vertical="center"/>
      <protection hidden="1"/>
    </xf>
    <xf numFmtId="44" fontId="20" fillId="19" borderId="11" xfId="28" applyFont="1" applyFill="1" applyBorder="1" applyAlignment="1" applyProtection="1">
      <protection hidden="1"/>
    </xf>
    <xf numFmtId="44" fontId="20" fillId="19" borderId="18" xfId="28" applyFont="1" applyFill="1" applyBorder="1" applyAlignment="1" applyProtection="1">
      <protection hidden="1"/>
    </xf>
    <xf numFmtId="44" fontId="20" fillId="0" borderId="12" xfId="28" applyFont="1" applyFill="1" applyBorder="1" applyAlignment="1" applyProtection="1">
      <alignment horizontal="center" vertical="center"/>
      <protection hidden="1"/>
    </xf>
    <xf numFmtId="44" fontId="20" fillId="19" borderId="12" xfId="28" applyFont="1" applyFill="1" applyBorder="1" applyAlignment="1" applyProtection="1">
      <alignment horizontal="center" vertical="center"/>
      <protection hidden="1"/>
    </xf>
    <xf numFmtId="0" fontId="35" fillId="19" borderId="11" xfId="0" applyFont="1" applyFill="1" applyBorder="1" applyAlignment="1" applyProtection="1">
      <alignment vertical="center" wrapText="1"/>
      <protection hidden="1"/>
    </xf>
    <xf numFmtId="0" fontId="35" fillId="19" borderId="18" xfId="0" applyFont="1" applyFill="1" applyBorder="1" applyAlignment="1" applyProtection="1">
      <alignment vertical="center" wrapText="1"/>
      <protection hidden="1"/>
    </xf>
    <xf numFmtId="0" fontId="20" fillId="19" borderId="11" xfId="0" applyFont="1" applyFill="1" applyBorder="1" applyAlignment="1" applyProtection="1">
      <alignment vertical="center"/>
      <protection hidden="1"/>
    </xf>
    <xf numFmtId="0" fontId="20" fillId="19" borderId="18" xfId="0" applyFont="1" applyFill="1" applyBorder="1" applyAlignment="1" applyProtection="1">
      <alignment vertical="center"/>
      <protection hidden="1"/>
    </xf>
    <xf numFmtId="0" fontId="20" fillId="19" borderId="11" xfId="0" applyFont="1" applyFill="1" applyBorder="1" applyAlignment="1" applyProtection="1">
      <alignment horizontal="center" vertical="center"/>
      <protection hidden="1"/>
    </xf>
    <xf numFmtId="0" fontId="20" fillId="19" borderId="18" xfId="0" applyFont="1" applyFill="1" applyBorder="1" applyAlignment="1" applyProtection="1">
      <alignment horizontal="center" vertical="center"/>
      <protection hidden="1"/>
    </xf>
    <xf numFmtId="44" fontId="20" fillId="0" borderId="14" xfId="28" applyFont="1" applyBorder="1" applyAlignment="1" applyProtection="1">
      <alignment horizontal="center" vertical="center"/>
      <protection hidden="1"/>
    </xf>
    <xf numFmtId="44" fontId="20" fillId="19" borderId="20" xfId="28" applyFont="1" applyFill="1" applyBorder="1" applyAlignment="1" applyProtection="1">
      <alignment horizontal="center" vertical="center"/>
      <protection hidden="1"/>
    </xf>
    <xf numFmtId="44" fontId="40" fillId="0" borderId="10" xfId="0" applyNumberFormat="1" applyFont="1" applyBorder="1" applyProtection="1">
      <protection hidden="1"/>
    </xf>
    <xf numFmtId="44" fontId="20" fillId="18" borderId="12" xfId="28" applyFont="1" applyFill="1" applyBorder="1" applyAlignment="1" applyProtection="1">
      <alignment horizontal="center" vertical="center"/>
      <protection hidden="1"/>
    </xf>
    <xf numFmtId="44" fontId="40" fillId="0" borderId="12" xfId="0" applyNumberFormat="1" applyFont="1" applyFill="1" applyBorder="1" applyProtection="1">
      <protection hidden="1"/>
    </xf>
    <xf numFmtId="44" fontId="40" fillId="0" borderId="12" xfId="0" applyNumberFormat="1" applyFont="1" applyBorder="1" applyProtection="1">
      <protection hidden="1"/>
    </xf>
    <xf numFmtId="44" fontId="40" fillId="0" borderId="19" xfId="0" applyNumberFormat="1" applyFont="1" applyBorder="1" applyProtection="1">
      <protection hidden="1"/>
    </xf>
    <xf numFmtId="44" fontId="29" fillId="0" borderId="19" xfId="28" applyFont="1" applyBorder="1" applyProtection="1">
      <protection hidden="1"/>
    </xf>
    <xf numFmtId="44" fontId="29" fillId="0" borderId="19" xfId="28" applyFont="1" applyBorder="1" applyAlignment="1" applyProtection="1">
      <alignment horizontal="right"/>
      <protection hidden="1"/>
    </xf>
    <xf numFmtId="44" fontId="29" fillId="0" borderId="12" xfId="28" applyFont="1" applyBorder="1" applyProtection="1">
      <protection hidden="1"/>
    </xf>
    <xf numFmtId="44" fontId="29" fillId="0" borderId="12" xfId="28" applyNumberFormat="1" applyFont="1" applyBorder="1" applyProtection="1">
      <protection hidden="1"/>
    </xf>
    <xf numFmtId="44" fontId="37" fillId="0" borderId="12" xfId="28" applyNumberFormat="1" applyFont="1" applyBorder="1" applyAlignment="1" applyProtection="1">
      <alignment horizontal="center"/>
      <protection hidden="1"/>
    </xf>
    <xf numFmtId="0" fontId="21" fillId="23" borderId="10" xfId="0" applyFont="1" applyFill="1" applyBorder="1" applyAlignment="1" applyProtection="1">
      <alignment horizontal="left"/>
      <protection locked="0"/>
    </xf>
    <xf numFmtId="0" fontId="25" fillId="23" borderId="11" xfId="0" applyFont="1" applyFill="1" applyBorder="1" applyAlignment="1" applyProtection="1">
      <alignment horizontal="left"/>
      <protection locked="0"/>
    </xf>
    <xf numFmtId="0" fontId="25" fillId="23" borderId="18" xfId="0" applyFont="1" applyFill="1" applyBorder="1" applyAlignment="1" applyProtection="1">
      <alignment horizontal="left"/>
      <protection locked="0"/>
    </xf>
    <xf numFmtId="0" fontId="23" fillId="19" borderId="12" xfId="0" applyFont="1" applyFill="1" applyBorder="1" applyAlignment="1" applyProtection="1">
      <alignment horizontal="center" vertical="center"/>
      <protection locked="0"/>
    </xf>
    <xf numFmtId="0" fontId="21" fillId="18" borderId="12" xfId="0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4" fillId="19" borderId="16" xfId="0" applyFont="1" applyFill="1" applyBorder="1" applyAlignment="1" applyProtection="1">
      <alignment vertical="center"/>
      <protection locked="0"/>
    </xf>
    <xf numFmtId="0" fontId="24" fillId="19" borderId="16" xfId="0" applyFont="1" applyFill="1" applyBorder="1" applyAlignment="1" applyProtection="1">
      <alignment vertical="center" wrapText="1"/>
      <protection locked="0"/>
    </xf>
    <xf numFmtId="0" fontId="20" fillId="19" borderId="16" xfId="0" applyFont="1" applyFill="1" applyBorder="1" applyAlignment="1" applyProtection="1">
      <alignment horizontal="center" vertical="center"/>
      <protection locked="0"/>
    </xf>
    <xf numFmtId="44" fontId="20" fillId="19" borderId="16" xfId="28" applyFont="1" applyFill="1" applyBorder="1" applyAlignment="1" applyProtection="1">
      <alignment horizontal="center" vertical="center"/>
      <protection hidden="1"/>
    </xf>
    <xf numFmtId="44" fontId="20" fillId="19" borderId="17" xfId="28" applyFont="1" applyFill="1" applyBorder="1" applyAlignment="1" applyProtection="1">
      <alignment horizontal="center" vertical="center"/>
      <protection hidden="1"/>
    </xf>
    <xf numFmtId="0" fontId="41" fillId="0" borderId="10" xfId="0" applyFont="1" applyBorder="1" applyAlignment="1" applyProtection="1">
      <alignment vertical="center"/>
      <protection locked="0"/>
    </xf>
    <xf numFmtId="0" fontId="23" fillId="0" borderId="18" xfId="0" applyFont="1" applyFill="1" applyBorder="1" applyAlignment="1" applyProtection="1">
      <alignment vertical="center" wrapText="1"/>
      <protection locked="0"/>
    </xf>
    <xf numFmtId="44" fontId="20" fillId="0" borderId="18" xfId="28" applyFont="1" applyBorder="1" applyAlignment="1" applyProtection="1">
      <alignment horizontal="center" vertical="center"/>
      <protection hidden="1"/>
    </xf>
    <xf numFmtId="0" fontId="24" fillId="18" borderId="12" xfId="0" applyFont="1" applyFill="1" applyBorder="1" applyAlignment="1" applyProtection="1">
      <alignment horizontal="center" vertical="center" wrapText="1"/>
      <protection locked="0"/>
    </xf>
    <xf numFmtId="0" fontId="25" fillId="19" borderId="12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vertical="center" wrapText="1"/>
      <protection locked="0"/>
    </xf>
    <xf numFmtId="0" fontId="23" fillId="19" borderId="10" xfId="0" applyFont="1" applyFill="1" applyBorder="1" applyAlignment="1" applyProtection="1">
      <alignment horizontal="center" vertical="center"/>
      <protection locked="0"/>
    </xf>
    <xf numFmtId="0" fontId="24" fillId="18" borderId="10" xfId="0" applyFont="1" applyFill="1" applyBorder="1" applyAlignment="1" applyProtection="1">
      <alignment horizontal="center" vertical="center"/>
      <protection locked="0"/>
    </xf>
    <xf numFmtId="0" fontId="24" fillId="19" borderId="12" xfId="0" applyFont="1" applyFill="1" applyBorder="1" applyAlignment="1" applyProtection="1">
      <alignment horizontal="center" vertical="center"/>
      <protection locked="0"/>
    </xf>
    <xf numFmtId="0" fontId="23" fillId="19" borderId="11" xfId="0" applyFont="1" applyFill="1" applyBorder="1" applyAlignment="1" applyProtection="1">
      <alignment horizontal="center" vertical="center"/>
      <protection locked="0"/>
    </xf>
    <xf numFmtId="0" fontId="23" fillId="19" borderId="18" xfId="0" applyFont="1" applyFill="1" applyBorder="1" applyAlignment="1" applyProtection="1">
      <alignment horizontal="center" vertical="center"/>
      <protection locked="0"/>
    </xf>
    <xf numFmtId="0" fontId="23" fillId="20" borderId="10" xfId="0" applyFont="1" applyFill="1" applyBorder="1" applyAlignment="1" applyProtection="1">
      <alignment horizontal="center" vertical="center"/>
      <protection locked="0"/>
    </xf>
    <xf numFmtId="0" fontId="23" fillId="20" borderId="11" xfId="0" applyFont="1" applyFill="1" applyBorder="1" applyAlignment="1" applyProtection="1">
      <alignment horizontal="center" vertical="center"/>
      <protection locked="0"/>
    </xf>
    <xf numFmtId="0" fontId="23" fillId="20" borderId="18" xfId="0" applyFont="1" applyFill="1" applyBorder="1" applyAlignment="1" applyProtection="1">
      <alignment horizontal="center" vertical="center"/>
      <protection locked="0"/>
    </xf>
    <xf numFmtId="0" fontId="24" fillId="19" borderId="10" xfId="0" applyFont="1" applyFill="1" applyBorder="1" applyAlignment="1" applyProtection="1">
      <alignment horizontal="center" vertical="center"/>
      <protection locked="0"/>
    </xf>
    <xf numFmtId="0" fontId="24" fillId="19" borderId="11" xfId="0" applyFont="1" applyFill="1" applyBorder="1" applyAlignment="1" applyProtection="1">
      <alignment horizontal="center" vertical="center"/>
      <protection locked="0"/>
    </xf>
    <xf numFmtId="0" fontId="24" fillId="19" borderId="18" xfId="0" applyFont="1" applyFill="1" applyBorder="1" applyAlignment="1" applyProtection="1">
      <alignment horizontal="center" vertical="center"/>
      <protection locked="0"/>
    </xf>
    <xf numFmtId="0" fontId="24" fillId="20" borderId="10" xfId="0" applyFont="1" applyFill="1" applyBorder="1" applyAlignment="1" applyProtection="1">
      <alignment horizontal="center" vertical="center"/>
      <protection locked="0"/>
    </xf>
    <xf numFmtId="0" fontId="24" fillId="20" borderId="11" xfId="0" applyFont="1" applyFill="1" applyBorder="1" applyAlignment="1" applyProtection="1">
      <alignment horizontal="center" vertical="center"/>
      <protection locked="0"/>
    </xf>
    <xf numFmtId="0" fontId="24" fillId="20" borderId="18" xfId="0" applyFont="1" applyFill="1" applyBorder="1" applyAlignment="1" applyProtection="1">
      <alignment horizontal="center" vertical="center"/>
      <protection locked="0"/>
    </xf>
    <xf numFmtId="0" fontId="34" fillId="19" borderId="18" xfId="0" applyFont="1" applyFill="1" applyBorder="1" applyAlignment="1" applyProtection="1">
      <alignment horizontal="center" vertical="center"/>
      <protection locked="0"/>
    </xf>
    <xf numFmtId="0" fontId="35" fillId="19" borderId="12" xfId="0" applyFont="1" applyFill="1" applyBorder="1" applyAlignment="1" applyProtection="1">
      <alignment horizontal="center" vertical="center" wrapText="1"/>
      <protection locked="0"/>
    </xf>
    <xf numFmtId="0" fontId="34" fillId="25" borderId="12" xfId="0" applyFont="1" applyFill="1" applyBorder="1" applyAlignment="1" applyProtection="1">
      <alignment horizontal="center" vertical="center"/>
      <protection locked="0"/>
    </xf>
    <xf numFmtId="0" fontId="34" fillId="20" borderId="12" xfId="0" applyFont="1" applyFill="1" applyBorder="1" applyAlignment="1" applyProtection="1">
      <alignment horizontal="center"/>
      <protection locked="0"/>
    </xf>
    <xf numFmtId="0" fontId="21" fillId="23" borderId="12" xfId="0" applyFont="1" applyFill="1" applyBorder="1" applyAlignment="1" applyProtection="1">
      <alignment horizontal="left"/>
      <protection locked="0"/>
    </xf>
    <xf numFmtId="0" fontId="21" fillId="0" borderId="19" xfId="0" applyFont="1" applyBorder="1" applyProtection="1">
      <protection locked="0"/>
    </xf>
    <xf numFmtId="0" fontId="25" fillId="0" borderId="12" xfId="0" applyFont="1" applyBorder="1" applyProtection="1">
      <protection locked="0"/>
    </xf>
    <xf numFmtId="0" fontId="20" fillId="0" borderId="12" xfId="0" applyNumberFormat="1" applyFont="1" applyBorder="1" applyProtection="1">
      <protection locked="0"/>
    </xf>
    <xf numFmtId="0" fontId="25" fillId="0" borderId="10" xfId="0" applyFont="1" applyBorder="1" applyProtection="1">
      <protection locked="0"/>
    </xf>
    <xf numFmtId="0" fontId="0" fillId="0" borderId="18" xfId="0" applyNumberFormat="1" applyBorder="1" applyProtection="1">
      <protection locked="0"/>
    </xf>
    <xf numFmtId="0" fontId="33" fillId="18" borderId="12" xfId="0" applyNumberFormat="1" applyFont="1" applyFill="1" applyBorder="1" applyAlignment="1" applyProtection="1">
      <alignment horizontal="left"/>
      <protection locked="0"/>
    </xf>
    <xf numFmtId="0" fontId="24" fillId="19" borderId="10" xfId="0" applyFont="1" applyFill="1" applyBorder="1" applyAlignment="1" applyProtection="1">
      <alignment vertical="center" wrapText="1"/>
      <protection locked="0"/>
    </xf>
    <xf numFmtId="0" fontId="21" fillId="19" borderId="18" xfId="0" applyFont="1" applyFill="1" applyBorder="1" applyAlignment="1" applyProtection="1">
      <alignment horizontal="center" vertical="center"/>
      <protection locked="0"/>
    </xf>
    <xf numFmtId="0" fontId="35" fillId="19" borderId="18" xfId="0" applyFont="1" applyFill="1" applyBorder="1" applyAlignment="1" applyProtection="1">
      <alignment horizontal="center" vertical="center" wrapText="1"/>
      <protection locked="0"/>
    </xf>
    <xf numFmtId="0" fontId="23" fillId="19" borderId="10" xfId="0" applyFont="1" applyFill="1" applyBorder="1" applyAlignment="1" applyProtection="1">
      <alignment vertical="center"/>
      <protection locked="0"/>
    </xf>
    <xf numFmtId="0" fontId="0" fillId="19" borderId="10" xfId="0" applyFill="1" applyBorder="1" applyProtection="1">
      <protection locked="0"/>
    </xf>
    <xf numFmtId="0" fontId="24" fillId="20" borderId="12" xfId="0" applyFont="1" applyFill="1" applyBorder="1" applyAlignment="1" applyProtection="1">
      <alignment vertical="center"/>
      <protection locked="0"/>
    </xf>
    <xf numFmtId="0" fontId="24" fillId="0" borderId="19" xfId="0" applyFont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 vertical="center"/>
      <protection locked="0"/>
    </xf>
    <xf numFmtId="0" fontId="24" fillId="17" borderId="11" xfId="0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vertical="center"/>
      <protection locked="0"/>
    </xf>
    <xf numFmtId="0" fontId="24" fillId="17" borderId="19" xfId="0" applyFont="1" applyFill="1" applyBorder="1" applyAlignment="1" applyProtection="1">
      <alignment vertical="center"/>
      <protection locked="0"/>
    </xf>
    <xf numFmtId="0" fontId="34" fillId="23" borderId="18" xfId="0" applyFont="1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Protection="1">
      <protection locked="0"/>
    </xf>
    <xf numFmtId="0" fontId="1" fillId="18" borderId="11" xfId="0" applyFont="1" applyFill="1" applyBorder="1" applyAlignment="1" applyProtection="1">
      <alignment horizontal="center"/>
      <protection locked="0"/>
    </xf>
    <xf numFmtId="0" fontId="1" fillId="18" borderId="18" xfId="0" applyFont="1" applyFill="1" applyBorder="1" applyAlignment="1" applyProtection="1">
      <alignment horizontal="center"/>
      <protection locked="0"/>
    </xf>
    <xf numFmtId="0" fontId="1" fillId="18" borderId="18" xfId="0" applyFont="1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3" fillId="23" borderId="18" xfId="0" applyFont="1" applyFill="1" applyBorder="1" applyAlignment="1" applyProtection="1">
      <alignment horizontal="center" vertical="center"/>
      <protection locked="0"/>
    </xf>
    <xf numFmtId="0" fontId="0" fillId="18" borderId="12" xfId="0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20" fillId="23" borderId="12" xfId="0" applyNumberFormat="1" applyFont="1" applyFill="1" applyBorder="1" applyAlignment="1" applyProtection="1">
      <alignment horizontal="center"/>
      <protection locked="0"/>
    </xf>
    <xf numFmtId="14" fontId="20" fillId="23" borderId="12" xfId="0" applyNumberFormat="1" applyFont="1" applyFill="1" applyBorder="1" applyAlignment="1" applyProtection="1">
      <alignment horizontal="center"/>
      <protection locked="0"/>
    </xf>
    <xf numFmtId="0" fontId="1" fillId="23" borderId="12" xfId="0" applyNumberFormat="1" applyFont="1" applyFill="1" applyBorder="1" applyAlignment="1" applyProtection="1">
      <alignment horizontal="left"/>
      <protection locked="0"/>
    </xf>
    <xf numFmtId="0" fontId="20" fillId="26" borderId="0" xfId="0" applyFont="1" applyFill="1" applyProtection="1">
      <protection locked="0"/>
    </xf>
    <xf numFmtId="0" fontId="0" fillId="26" borderId="0" xfId="0" applyNumberFormat="1" applyFill="1" applyProtection="1">
      <protection locked="0"/>
    </xf>
    <xf numFmtId="1" fontId="20" fillId="27" borderId="10" xfId="0" applyNumberFormat="1" applyFont="1" applyFill="1" applyBorder="1" applyAlignment="1" applyProtection="1">
      <alignment horizontal="center" vertical="center"/>
      <protection locked="0"/>
    </xf>
    <xf numFmtId="1" fontId="20" fillId="27" borderId="21" xfId="0" applyNumberFormat="1" applyFont="1" applyFill="1" applyBorder="1" applyAlignment="1" applyProtection="1">
      <alignment horizontal="center" vertical="center"/>
      <protection locked="0"/>
    </xf>
    <xf numFmtId="1" fontId="20" fillId="27" borderId="12" xfId="0" applyNumberFormat="1" applyFont="1" applyFill="1" applyBorder="1" applyAlignment="1" applyProtection="1">
      <alignment horizontal="center" vertical="center"/>
      <protection locked="0"/>
    </xf>
    <xf numFmtId="0" fontId="20" fillId="27" borderId="10" xfId="0" applyFont="1" applyFill="1" applyBorder="1" applyAlignment="1" applyProtection="1">
      <alignment horizontal="center" vertical="center"/>
      <protection locked="0"/>
    </xf>
    <xf numFmtId="0" fontId="20" fillId="27" borderId="13" xfId="0" applyFont="1" applyFill="1" applyBorder="1" applyAlignment="1" applyProtection="1">
      <alignment horizontal="center" vertical="center"/>
      <protection locked="0"/>
    </xf>
    <xf numFmtId="0" fontId="20" fillId="27" borderId="19" xfId="0" applyFont="1" applyFill="1" applyBorder="1" applyAlignment="1" applyProtection="1">
      <alignment horizontal="center" vertical="center"/>
      <protection locked="0"/>
    </xf>
    <xf numFmtId="0" fontId="20" fillId="27" borderId="12" xfId="0" applyFont="1" applyFill="1" applyBorder="1" applyAlignment="1" applyProtection="1">
      <alignment horizontal="center" vertical="center"/>
      <protection locked="0"/>
    </xf>
    <xf numFmtId="1" fontId="20" fillId="27" borderId="19" xfId="0" applyNumberFormat="1" applyFont="1" applyFill="1" applyBorder="1" applyAlignment="1" applyProtection="1">
      <alignment horizontal="center" vertical="center"/>
      <protection locked="0"/>
    </xf>
    <xf numFmtId="1" fontId="20" fillId="27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1" fillId="0" borderId="0" xfId="0" applyFont="1"/>
    <xf numFmtId="0" fontId="27" fillId="0" borderId="0" xfId="0" applyFont="1"/>
    <xf numFmtId="0" fontId="21" fillId="23" borderId="10" xfId="0" applyFont="1" applyFill="1" applyBorder="1" applyAlignment="1" applyProtection="1">
      <alignment horizontal="left"/>
      <protection locked="0"/>
    </xf>
    <xf numFmtId="0" fontId="25" fillId="23" borderId="11" xfId="0" applyFont="1" applyFill="1" applyBorder="1" applyAlignment="1" applyProtection="1">
      <alignment horizontal="left"/>
      <protection locked="0"/>
    </xf>
    <xf numFmtId="0" fontId="25" fillId="23" borderId="18" xfId="0" applyFont="1" applyFill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8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alignment horizontal="center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4" fillId="20" borderId="10" xfId="0" applyFont="1" applyFill="1" applyBorder="1" applyAlignment="1" applyProtection="1">
      <alignment horizontal="left" vertical="center"/>
      <protection locked="0"/>
    </xf>
    <xf numFmtId="0" fontId="24" fillId="20" borderId="11" xfId="0" applyFont="1" applyFill="1" applyBorder="1" applyAlignment="1" applyProtection="1">
      <alignment horizontal="left" vertical="center"/>
      <protection locked="0"/>
    </xf>
    <xf numFmtId="0" fontId="12" fillId="0" borderId="11" xfId="35" applyBorder="1" applyAlignment="1" applyProtection="1">
      <alignment horizontal="left"/>
      <protection locked="0"/>
    </xf>
    <xf numFmtId="0" fontId="31" fillId="0" borderId="11" xfId="0" applyFont="1" applyBorder="1" applyAlignment="1" applyProtection="1">
      <alignment horizontal="left"/>
      <protection locked="0"/>
    </xf>
    <xf numFmtId="0" fontId="31" fillId="0" borderId="18" xfId="0" applyFont="1" applyBorder="1" applyAlignment="1" applyProtection="1">
      <alignment horizontal="left"/>
      <protection locked="0"/>
    </xf>
    <xf numFmtId="0" fontId="21" fillId="20" borderId="10" xfId="0" applyFont="1" applyFill="1" applyBorder="1" applyAlignment="1" applyProtection="1">
      <alignment horizontal="left" vertical="center"/>
      <protection locked="0"/>
    </xf>
    <xf numFmtId="0" fontId="25" fillId="20" borderId="11" xfId="0" applyFont="1" applyFill="1" applyBorder="1" applyAlignment="1" applyProtection="1">
      <alignment horizontal="left" vertical="center"/>
      <protection locked="0"/>
    </xf>
    <xf numFmtId="0" fontId="21" fillId="19" borderId="11" xfId="0" applyFont="1" applyFill="1" applyBorder="1" applyAlignment="1" applyProtection="1">
      <alignment horizontal="left" vertical="center"/>
      <protection locked="0"/>
    </xf>
    <xf numFmtId="0" fontId="25" fillId="19" borderId="18" xfId="0" applyFont="1" applyFill="1" applyBorder="1" applyAlignment="1" applyProtection="1">
      <alignment horizontal="left" vertical="center"/>
      <protection locked="0"/>
    </xf>
    <xf numFmtId="44" fontId="29" fillId="0" borderId="12" xfId="28" applyFont="1" applyBorder="1" applyAlignment="1" applyProtection="1">
      <alignment horizontal="center"/>
      <protection locked="0"/>
    </xf>
    <xf numFmtId="0" fontId="30" fillId="0" borderId="11" xfId="35" applyFont="1" applyBorder="1" applyAlignment="1" applyProtection="1">
      <alignment horizontal="left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dlfd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2"/>
  <sheetViews>
    <sheetView tabSelected="1" topLeftCell="A22" zoomScale="85" zoomScaleNormal="85" zoomScaleSheetLayoutView="100" workbookViewId="0">
      <selection activeCell="F62" sqref="F62"/>
    </sheetView>
  </sheetViews>
  <sheetFormatPr defaultColWidth="7.453125" defaultRowHeight="12.5" x14ac:dyDescent="0.25"/>
  <cols>
    <col min="1" max="1" width="13.7265625" customWidth="1"/>
    <col min="2" max="2" width="31.81640625" customWidth="1"/>
    <col min="3" max="3" width="12" style="2" customWidth="1"/>
    <col min="4" max="4" width="11.26953125" style="2" bestFit="1" customWidth="1"/>
    <col min="5" max="5" width="15.54296875" style="2" bestFit="1" customWidth="1"/>
    <col min="6" max="6" width="5.26953125" customWidth="1"/>
    <col min="7" max="7" width="7.453125" style="1" customWidth="1"/>
    <col min="8" max="8" width="12.7265625" style="1" bestFit="1" customWidth="1"/>
    <col min="10" max="10" width="13.7265625" customWidth="1"/>
    <col min="12" max="12" width="10.26953125" bestFit="1" customWidth="1"/>
  </cols>
  <sheetData>
    <row r="1" spans="1:26" ht="18" customHeight="1" x14ac:dyDescent="0.25">
      <c r="A1" s="136" t="s">
        <v>127</v>
      </c>
      <c r="B1" s="249"/>
      <c r="C1" s="250"/>
      <c r="D1" s="250"/>
      <c r="E1" s="251"/>
      <c r="F1" s="202" t="s">
        <v>14</v>
      </c>
      <c r="G1" s="203"/>
      <c r="H1" s="231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9.5" customHeight="1" x14ac:dyDescent="0.25">
      <c r="A2" s="136" t="s">
        <v>126</v>
      </c>
      <c r="B2" s="249"/>
      <c r="C2" s="250"/>
      <c r="D2" s="250"/>
      <c r="E2" s="251"/>
      <c r="F2" s="202" t="s">
        <v>44</v>
      </c>
      <c r="G2" s="117"/>
      <c r="H2" s="23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5.75" customHeight="1" x14ac:dyDescent="0.25">
      <c r="A3" s="136" t="s">
        <v>141</v>
      </c>
      <c r="B3" s="249"/>
      <c r="C3" s="250"/>
      <c r="D3" s="250"/>
      <c r="E3" s="251"/>
      <c r="F3" s="202" t="s">
        <v>45</v>
      </c>
      <c r="G3" s="203"/>
      <c r="H3" s="232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8" customHeight="1" x14ac:dyDescent="0.25">
      <c r="A4" s="202" t="s">
        <v>41</v>
      </c>
      <c r="B4" s="249"/>
      <c r="C4" s="250"/>
      <c r="D4" s="250"/>
      <c r="E4" s="251"/>
      <c r="F4" s="234" t="s">
        <v>182</v>
      </c>
      <c r="G4" s="235"/>
      <c r="H4" s="235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6.5" customHeight="1" x14ac:dyDescent="0.25">
      <c r="A5" s="136" t="s">
        <v>183</v>
      </c>
      <c r="B5" s="249"/>
      <c r="C5" s="250"/>
      <c r="D5" s="250"/>
      <c r="E5" s="251"/>
      <c r="F5" s="31"/>
      <c r="G5" s="30"/>
      <c r="H5" s="30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8.75" customHeight="1" x14ac:dyDescent="0.25">
      <c r="A6" s="136" t="s">
        <v>125</v>
      </c>
      <c r="B6" s="249"/>
      <c r="C6" s="250"/>
      <c r="D6" s="250"/>
      <c r="E6" s="251"/>
      <c r="F6" s="204" t="s">
        <v>25</v>
      </c>
      <c r="G6" s="205"/>
      <c r="H6" s="23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8.75" customHeight="1" x14ac:dyDescent="0.25">
      <c r="A7" s="201" t="s">
        <v>140</v>
      </c>
      <c r="B7" s="200" t="s">
        <v>184</v>
      </c>
      <c r="C7" s="164" t="s">
        <v>180</v>
      </c>
      <c r="D7" s="165"/>
      <c r="E7" s="166"/>
      <c r="F7" s="26"/>
      <c r="G7" s="29"/>
      <c r="H7" s="206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6.5" customHeight="1" x14ac:dyDescent="0.3">
      <c r="A8" s="32" t="s">
        <v>15</v>
      </c>
      <c r="B8" s="33" t="s">
        <v>102</v>
      </c>
      <c r="C8" s="276" t="s">
        <v>179</v>
      </c>
      <c r="D8" s="269"/>
      <c r="E8" s="270"/>
      <c r="F8" s="268" t="s">
        <v>16</v>
      </c>
      <c r="G8" s="269"/>
      <c r="H8" s="270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" customHeight="1" x14ac:dyDescent="0.25">
      <c r="A9" s="34" t="s">
        <v>2</v>
      </c>
      <c r="B9" s="35" t="s">
        <v>136</v>
      </c>
      <c r="C9" s="36"/>
      <c r="D9" s="37"/>
      <c r="E9" s="38"/>
      <c r="F9" s="12" t="s">
        <v>23</v>
      </c>
      <c r="G9" s="39" t="s">
        <v>24</v>
      </c>
      <c r="H9" s="40" t="s">
        <v>0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3.5" customHeight="1" x14ac:dyDescent="0.25">
      <c r="A10" s="44" t="s">
        <v>3</v>
      </c>
      <c r="B10" s="42" t="s">
        <v>188</v>
      </c>
      <c r="C10" s="182" t="s">
        <v>198</v>
      </c>
      <c r="D10" s="185" t="s">
        <v>199</v>
      </c>
      <c r="E10" s="186" t="s">
        <v>200</v>
      </c>
      <c r="F10" s="22"/>
      <c r="G10" s="138">
        <v>185</v>
      </c>
      <c r="H10" s="138">
        <f t="shared" ref="H10:H21" si="0">$F10*$G10</f>
        <v>0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3.5" customHeight="1" x14ac:dyDescent="0.25">
      <c r="A11" s="51" t="s">
        <v>4</v>
      </c>
      <c r="B11" s="43" t="s">
        <v>189</v>
      </c>
      <c r="C11" s="187" t="s">
        <v>205</v>
      </c>
      <c r="D11" s="188"/>
      <c r="E11" s="189"/>
      <c r="F11" s="23"/>
      <c r="G11" s="138">
        <v>135</v>
      </c>
      <c r="H11" s="138">
        <f t="shared" si="0"/>
        <v>0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2.75" customHeight="1" x14ac:dyDescent="0.25">
      <c r="A12" s="44" t="s">
        <v>66</v>
      </c>
      <c r="B12" s="45" t="s">
        <v>5</v>
      </c>
      <c r="C12" s="190"/>
      <c r="D12" s="191"/>
      <c r="E12" s="192"/>
      <c r="F12" s="22"/>
      <c r="G12" s="138">
        <v>320</v>
      </c>
      <c r="H12" s="138">
        <f t="shared" si="0"/>
        <v>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3.5" customHeight="1" x14ac:dyDescent="0.25">
      <c r="A13" s="41" t="s">
        <v>64</v>
      </c>
      <c r="B13" s="46" t="s">
        <v>190</v>
      </c>
      <c r="C13" s="190"/>
      <c r="D13" s="191"/>
      <c r="E13" s="192"/>
      <c r="F13" s="22"/>
      <c r="G13" s="138">
        <v>280</v>
      </c>
      <c r="H13" s="138">
        <f t="shared" si="0"/>
        <v>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2" customHeight="1" x14ac:dyDescent="0.25">
      <c r="A14" s="47" t="s">
        <v>65</v>
      </c>
      <c r="B14" s="48" t="s">
        <v>191</v>
      </c>
      <c r="C14" s="190"/>
      <c r="D14" s="191"/>
      <c r="E14" s="192"/>
      <c r="F14" s="22"/>
      <c r="G14" s="138">
        <v>175</v>
      </c>
      <c r="H14" s="138">
        <f t="shared" si="0"/>
        <v>0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3.5" customHeight="1" x14ac:dyDescent="0.25">
      <c r="A15" s="44" t="s">
        <v>73</v>
      </c>
      <c r="B15" s="49" t="s">
        <v>72</v>
      </c>
      <c r="C15" s="190"/>
      <c r="D15" s="191"/>
      <c r="E15" s="192"/>
      <c r="F15" s="22"/>
      <c r="G15" s="138">
        <v>455</v>
      </c>
      <c r="H15" s="138">
        <f t="shared" si="0"/>
        <v>0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4.25" customHeight="1" x14ac:dyDescent="0.25">
      <c r="A16" s="51" t="s">
        <v>6</v>
      </c>
      <c r="B16" s="43" t="s">
        <v>192</v>
      </c>
      <c r="C16" s="187"/>
      <c r="D16" s="188"/>
      <c r="E16" s="189"/>
      <c r="F16" s="23"/>
      <c r="G16" s="138">
        <v>235</v>
      </c>
      <c r="H16" s="138">
        <f t="shared" si="0"/>
        <v>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3.5" customHeight="1" x14ac:dyDescent="0.25">
      <c r="A17" s="44" t="s">
        <v>7</v>
      </c>
      <c r="B17" s="50" t="s">
        <v>193</v>
      </c>
      <c r="C17" s="182"/>
      <c r="D17" s="185"/>
      <c r="E17" s="186"/>
      <c r="F17" s="23"/>
      <c r="G17" s="138">
        <v>165</v>
      </c>
      <c r="H17" s="138">
        <f t="shared" si="0"/>
        <v>0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2.75" customHeight="1" x14ac:dyDescent="0.25">
      <c r="A18" s="51" t="s">
        <v>67</v>
      </c>
      <c r="B18" s="52" t="s">
        <v>8</v>
      </c>
      <c r="C18" s="193"/>
      <c r="D18" s="194"/>
      <c r="E18" s="195"/>
      <c r="F18" s="23"/>
      <c r="G18" s="138">
        <v>400</v>
      </c>
      <c r="H18" s="138">
        <f t="shared" si="0"/>
        <v>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8" customHeight="1" x14ac:dyDescent="0.25">
      <c r="A19" s="44" t="s">
        <v>9</v>
      </c>
      <c r="B19" s="46" t="s">
        <v>194</v>
      </c>
      <c r="C19" s="182"/>
      <c r="D19" s="185"/>
      <c r="E19" s="186"/>
      <c r="F19" s="23"/>
      <c r="G19" s="138">
        <v>290</v>
      </c>
      <c r="H19" s="138">
        <f t="shared" si="0"/>
        <v>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36.75" customHeight="1" x14ac:dyDescent="0.25">
      <c r="A20" s="44" t="s">
        <v>106</v>
      </c>
      <c r="B20" s="53" t="s">
        <v>142</v>
      </c>
      <c r="C20" s="182"/>
      <c r="D20" s="185"/>
      <c r="E20" s="186"/>
      <c r="F20" s="19"/>
      <c r="G20" s="138">
        <v>200</v>
      </c>
      <c r="H20" s="138">
        <f t="shared" si="0"/>
        <v>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2.75" customHeight="1" x14ac:dyDescent="0.25">
      <c r="A21" s="44" t="s">
        <v>156</v>
      </c>
      <c r="B21" s="53" t="s">
        <v>128</v>
      </c>
      <c r="C21" s="6"/>
      <c r="D21" s="6"/>
      <c r="E21" s="6"/>
      <c r="F21" s="19"/>
      <c r="G21" s="138">
        <v>145</v>
      </c>
      <c r="H21" s="138">
        <f t="shared" si="0"/>
        <v>0</v>
      </c>
      <c r="I21" s="28"/>
      <c r="J21" s="54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2.75" customHeight="1" x14ac:dyDescent="0.25">
      <c r="A22" s="55" t="s">
        <v>135</v>
      </c>
      <c r="B22" s="56"/>
      <c r="C22" s="10"/>
      <c r="D22" s="196"/>
      <c r="E22" s="7" t="s">
        <v>62</v>
      </c>
      <c r="F22" s="57"/>
      <c r="G22" s="139"/>
      <c r="H22" s="140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4.25" customHeight="1" x14ac:dyDescent="0.25">
      <c r="A23" s="213" t="s">
        <v>97</v>
      </c>
      <c r="B23" s="58" t="s">
        <v>93</v>
      </c>
      <c r="C23" s="182"/>
      <c r="D23" s="196"/>
      <c r="E23" s="17"/>
      <c r="F23" s="236"/>
      <c r="G23" s="141">
        <v>305</v>
      </c>
      <c r="H23" s="141">
        <f>$E23*$G23</f>
        <v>0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.75" customHeight="1" x14ac:dyDescent="0.25">
      <c r="A24" s="213" t="s">
        <v>98</v>
      </c>
      <c r="B24" s="59" t="s">
        <v>162</v>
      </c>
      <c r="C24" s="182"/>
      <c r="D24" s="196"/>
      <c r="E24" s="17"/>
      <c r="F24" s="236"/>
      <c r="G24" s="138">
        <v>360</v>
      </c>
      <c r="H24" s="138">
        <f t="shared" ref="H24:H27" si="1">$E24*$G24</f>
        <v>0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4.25" customHeight="1" x14ac:dyDescent="0.25">
      <c r="A25" s="44" t="s">
        <v>99</v>
      </c>
      <c r="B25" s="59" t="s">
        <v>94</v>
      </c>
      <c r="C25" s="25"/>
      <c r="D25" s="196"/>
      <c r="E25" s="17"/>
      <c r="F25" s="236"/>
      <c r="G25" s="138">
        <v>380</v>
      </c>
      <c r="H25" s="138">
        <f t="shared" si="1"/>
        <v>0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3.5" customHeight="1" x14ac:dyDescent="0.25">
      <c r="A26" s="44" t="s">
        <v>100</v>
      </c>
      <c r="B26" s="53" t="s">
        <v>95</v>
      </c>
      <c r="C26" s="25"/>
      <c r="D26" s="196"/>
      <c r="E26" s="17"/>
      <c r="F26" s="236"/>
      <c r="G26" s="138">
        <v>415</v>
      </c>
      <c r="H26" s="138">
        <f t="shared" si="1"/>
        <v>0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4.25" customHeight="1" x14ac:dyDescent="0.25">
      <c r="A27" s="44" t="s">
        <v>68</v>
      </c>
      <c r="B27" s="53" t="s">
        <v>104</v>
      </c>
      <c r="C27" s="25"/>
      <c r="D27" s="196"/>
      <c r="E27" s="17"/>
      <c r="F27" s="236"/>
      <c r="G27" s="138">
        <v>425</v>
      </c>
      <c r="H27" s="138">
        <f t="shared" si="1"/>
        <v>0</v>
      </c>
      <c r="I27" s="28"/>
      <c r="J27" s="54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2" customHeight="1" x14ac:dyDescent="0.25">
      <c r="A28" s="271" t="s">
        <v>143</v>
      </c>
      <c r="B28" s="272"/>
      <c r="C28" s="208"/>
      <c r="D28" s="168" t="s">
        <v>107</v>
      </c>
      <c r="E28" s="60" t="s">
        <v>34</v>
      </c>
      <c r="F28" s="61"/>
      <c r="G28" s="142"/>
      <c r="H28" s="143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20.25" customHeight="1" x14ac:dyDescent="0.25">
      <c r="A29" s="44" t="s">
        <v>10</v>
      </c>
      <c r="B29" s="59" t="s">
        <v>195</v>
      </c>
      <c r="C29" s="75"/>
      <c r="D29" s="17"/>
      <c r="E29" s="17"/>
      <c r="F29" s="237"/>
      <c r="G29" s="138">
        <v>415</v>
      </c>
      <c r="H29" s="138">
        <f>SUM($D29:$E29)*$G29</f>
        <v>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9.5" customHeight="1" x14ac:dyDescent="0.25">
      <c r="A30" s="44" t="s">
        <v>96</v>
      </c>
      <c r="B30" s="59" t="s">
        <v>196</v>
      </c>
      <c r="C30" s="5"/>
      <c r="D30" s="17"/>
      <c r="E30" s="17"/>
      <c r="F30" s="237"/>
      <c r="G30" s="138">
        <v>460</v>
      </c>
      <c r="H30" s="138">
        <f t="shared" ref="H30:H31" si="2">SUM($D30:$E30)*$G30</f>
        <v>0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 x14ac:dyDescent="0.25">
      <c r="A31" s="214" t="s">
        <v>151</v>
      </c>
      <c r="B31" s="59" t="s">
        <v>197</v>
      </c>
      <c r="C31" s="5"/>
      <c r="D31" s="17"/>
      <c r="E31" s="17"/>
      <c r="F31" s="237"/>
      <c r="G31" s="144">
        <v>320</v>
      </c>
      <c r="H31" s="144">
        <f t="shared" si="2"/>
        <v>0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3.5" customHeight="1" x14ac:dyDescent="0.25">
      <c r="A32" s="62" t="s">
        <v>134</v>
      </c>
      <c r="B32" s="210"/>
      <c r="C32" s="208"/>
      <c r="D32" s="168" t="s">
        <v>120</v>
      </c>
      <c r="E32" s="7" t="s">
        <v>119</v>
      </c>
      <c r="F32" s="57"/>
      <c r="G32" s="140"/>
      <c r="H32" s="14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21.75" customHeight="1" x14ac:dyDescent="0.25">
      <c r="A33" s="51" t="s">
        <v>149</v>
      </c>
      <c r="B33" s="63" t="s">
        <v>118</v>
      </c>
      <c r="C33" s="75"/>
      <c r="D33" s="21"/>
      <c r="E33" s="17"/>
      <c r="F33" s="238"/>
      <c r="G33" s="138">
        <v>490</v>
      </c>
      <c r="H33" s="138">
        <f>SUM($D33:$E33)*$G33</f>
        <v>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21.75" customHeight="1" x14ac:dyDescent="0.25">
      <c r="A34" s="215" t="s">
        <v>150</v>
      </c>
      <c r="B34" s="63" t="s">
        <v>121</v>
      </c>
      <c r="C34" s="75"/>
      <c r="D34" s="21"/>
      <c r="E34" s="17"/>
      <c r="F34" s="238"/>
      <c r="G34" s="138">
        <v>510</v>
      </c>
      <c r="H34" s="138">
        <f>SUM($D34:$E34)*$G34</f>
        <v>0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8.75" customHeight="1" x14ac:dyDescent="0.25">
      <c r="A35" s="273" t="s">
        <v>133</v>
      </c>
      <c r="B35" s="274"/>
      <c r="C35" s="64"/>
      <c r="D35" s="65"/>
      <c r="E35" s="179" t="s">
        <v>33</v>
      </c>
      <c r="F35" s="65"/>
      <c r="G35" s="146"/>
      <c r="H35" s="14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20.25" customHeight="1" x14ac:dyDescent="0.25">
      <c r="A36" s="51" t="s">
        <v>11</v>
      </c>
      <c r="B36" s="66" t="s">
        <v>43</v>
      </c>
      <c r="C36" s="180"/>
      <c r="D36" s="9"/>
      <c r="E36" s="18"/>
      <c r="F36" s="238"/>
      <c r="G36" s="138">
        <v>98</v>
      </c>
      <c r="H36" s="138">
        <f>$E36*$G36</f>
        <v>0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customHeight="1" x14ac:dyDescent="0.25">
      <c r="A37" s="67" t="s">
        <v>130</v>
      </c>
      <c r="B37" s="68"/>
      <c r="C37" s="8"/>
      <c r="D37" s="197"/>
      <c r="E37" s="69" t="s">
        <v>36</v>
      </c>
      <c r="F37" s="70"/>
      <c r="G37" s="139"/>
      <c r="H37" s="140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20.25" customHeight="1" x14ac:dyDescent="0.25">
      <c r="A38" s="51" t="s">
        <v>69</v>
      </c>
      <c r="B38" s="71" t="s">
        <v>70</v>
      </c>
      <c r="C38" s="8"/>
      <c r="D38" s="9"/>
      <c r="E38" s="198"/>
      <c r="F38" s="239"/>
      <c r="G38" s="138">
        <v>198</v>
      </c>
      <c r="H38" s="138">
        <f t="shared" ref="H38:H39" si="3">$E38*$G38</f>
        <v>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20.25" customHeight="1" x14ac:dyDescent="0.25">
      <c r="A39" s="51" t="s">
        <v>12</v>
      </c>
      <c r="B39" s="71" t="s">
        <v>71</v>
      </c>
      <c r="C39" s="8"/>
      <c r="D39" s="9"/>
      <c r="E39" s="198"/>
      <c r="F39" s="240"/>
      <c r="G39" s="138">
        <v>180</v>
      </c>
      <c r="H39" s="138">
        <f t="shared" si="3"/>
        <v>0</v>
      </c>
      <c r="I39" s="28"/>
      <c r="J39" s="54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6.5" customHeight="1" x14ac:dyDescent="0.25">
      <c r="A40" s="266" t="s">
        <v>132</v>
      </c>
      <c r="B40" s="267"/>
      <c r="C40" s="209"/>
      <c r="D40" s="72" t="s">
        <v>35</v>
      </c>
      <c r="E40" s="72" t="s">
        <v>36</v>
      </c>
      <c r="F40" s="24"/>
      <c r="G40" s="148"/>
      <c r="H40" s="14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21.75" customHeight="1" x14ac:dyDescent="0.25">
      <c r="A41" s="44" t="s">
        <v>152</v>
      </c>
      <c r="B41" s="73" t="s">
        <v>38</v>
      </c>
      <c r="C41" s="167"/>
      <c r="D41" s="20"/>
      <c r="E41" s="20"/>
      <c r="F41" s="241"/>
      <c r="G41" s="138">
        <v>210</v>
      </c>
      <c r="H41" s="138">
        <f>SUM($D41:$E41)*$G41</f>
        <v>0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23.25" customHeight="1" x14ac:dyDescent="0.25">
      <c r="A42" s="51" t="s">
        <v>153</v>
      </c>
      <c r="B42" s="74" t="s">
        <v>40</v>
      </c>
      <c r="C42" s="9"/>
      <c r="D42" s="17"/>
      <c r="E42" s="17"/>
      <c r="F42" s="242"/>
      <c r="G42" s="138">
        <v>247</v>
      </c>
      <c r="H42" s="138">
        <f t="shared" ref="H42:H50" si="4">SUM($D42:$E42)*$G42</f>
        <v>0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9.5" customHeight="1" x14ac:dyDescent="0.25">
      <c r="A43" s="44" t="s">
        <v>154</v>
      </c>
      <c r="B43" s="73" t="s">
        <v>39</v>
      </c>
      <c r="C43" s="167"/>
      <c r="D43" s="17"/>
      <c r="E43" s="20"/>
      <c r="F43" s="242"/>
      <c r="G43" s="138">
        <v>370</v>
      </c>
      <c r="H43" s="138">
        <f t="shared" si="4"/>
        <v>0</v>
      </c>
      <c r="I43" s="28"/>
      <c r="J43" s="54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3.5" customHeight="1" x14ac:dyDescent="0.25">
      <c r="A44" s="76" t="s">
        <v>131</v>
      </c>
      <c r="B44" s="77"/>
      <c r="C44" s="184"/>
      <c r="D44" s="78" t="s">
        <v>33</v>
      </c>
      <c r="E44" s="78" t="s">
        <v>63</v>
      </c>
      <c r="F44" s="24"/>
      <c r="G44" s="150"/>
      <c r="H44" s="151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8.75" customHeight="1" x14ac:dyDescent="0.25">
      <c r="A45" s="51" t="s">
        <v>155</v>
      </c>
      <c r="B45" s="74" t="s">
        <v>37</v>
      </c>
      <c r="C45" s="199"/>
      <c r="D45" s="18"/>
      <c r="E45" s="227"/>
      <c r="F45" s="238"/>
      <c r="G45" s="138">
        <v>64</v>
      </c>
      <c r="H45" s="138">
        <f t="shared" si="4"/>
        <v>0</v>
      </c>
      <c r="I45" s="28"/>
      <c r="J45" s="54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7.25" customHeight="1" x14ac:dyDescent="0.25">
      <c r="A46" s="212" t="s">
        <v>137</v>
      </c>
      <c r="B46" s="211"/>
      <c r="C46" s="195"/>
      <c r="D46" s="79" t="s">
        <v>59</v>
      </c>
      <c r="E46" s="80" t="s">
        <v>33</v>
      </c>
      <c r="F46" s="24"/>
      <c r="G46" s="142"/>
      <c r="H46" s="143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23.25" customHeight="1" x14ac:dyDescent="0.25">
      <c r="A47" s="44" t="s">
        <v>157</v>
      </c>
      <c r="B47" s="59" t="s">
        <v>146</v>
      </c>
      <c r="C47" s="5"/>
      <c r="D47" s="17"/>
      <c r="E47" s="17"/>
      <c r="F47" s="243"/>
      <c r="G47" s="138">
        <v>66</v>
      </c>
      <c r="H47" s="138">
        <f t="shared" si="4"/>
        <v>0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23.25" customHeight="1" x14ac:dyDescent="0.25">
      <c r="A48" s="51" t="s">
        <v>158</v>
      </c>
      <c r="B48" s="81" t="s">
        <v>147</v>
      </c>
      <c r="C48" s="9"/>
      <c r="D48" s="18"/>
      <c r="E48" s="17"/>
      <c r="F48" s="238"/>
      <c r="G48" s="138">
        <v>196</v>
      </c>
      <c r="H48" s="138">
        <f t="shared" si="4"/>
        <v>0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23.25" customHeight="1" x14ac:dyDescent="0.25">
      <c r="A49" s="44" t="s">
        <v>160</v>
      </c>
      <c r="B49" s="59" t="s">
        <v>148</v>
      </c>
      <c r="C49" s="5"/>
      <c r="D49" s="17"/>
      <c r="E49" s="17"/>
      <c r="F49" s="238"/>
      <c r="G49" s="138">
        <v>248</v>
      </c>
      <c r="H49" s="138">
        <f t="shared" si="4"/>
        <v>0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25.5" customHeight="1" x14ac:dyDescent="0.25">
      <c r="A50" s="51" t="s">
        <v>159</v>
      </c>
      <c r="B50" s="81" t="s">
        <v>144</v>
      </c>
      <c r="C50" s="9"/>
      <c r="D50" s="18"/>
      <c r="E50" s="17"/>
      <c r="F50" s="244"/>
      <c r="G50" s="138">
        <v>315</v>
      </c>
      <c r="H50" s="138">
        <f t="shared" si="4"/>
        <v>0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" customHeight="1" x14ac:dyDescent="0.25">
      <c r="A51" s="55" t="s">
        <v>138</v>
      </c>
      <c r="B51" s="82"/>
      <c r="C51" s="196"/>
      <c r="D51" s="183" t="s">
        <v>33</v>
      </c>
      <c r="E51" s="183" t="s">
        <v>74</v>
      </c>
      <c r="F51" s="207"/>
      <c r="G51" s="139"/>
      <c r="H51" s="140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7.25" customHeight="1" x14ac:dyDescent="0.25">
      <c r="A52" s="214" t="s">
        <v>161</v>
      </c>
      <c r="B52" s="177" t="s">
        <v>75</v>
      </c>
      <c r="C52" s="5"/>
      <c r="D52" s="5"/>
      <c r="E52" s="17"/>
      <c r="F52" s="236"/>
      <c r="G52" s="138">
        <v>267</v>
      </c>
      <c r="H52" s="138">
        <f>$E52*$G52</f>
        <v>0</v>
      </c>
      <c r="I52" s="28"/>
      <c r="J52" s="54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9.5" customHeight="1" x14ac:dyDescent="0.25">
      <c r="A53" s="216" t="s">
        <v>124</v>
      </c>
      <c r="B53" s="181" t="s">
        <v>145</v>
      </c>
      <c r="C53" s="5"/>
      <c r="D53" s="218"/>
      <c r="E53" s="10"/>
      <c r="F53" s="238"/>
      <c r="G53" s="138">
        <v>200</v>
      </c>
      <c r="H53" s="178">
        <f>$D53*$G53</f>
        <v>0</v>
      </c>
      <c r="I53" s="28"/>
      <c r="J53" s="54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24" customHeight="1" x14ac:dyDescent="0.25">
      <c r="A54" s="55" t="s">
        <v>85</v>
      </c>
      <c r="B54" s="82"/>
      <c r="C54" s="10"/>
      <c r="D54" s="10"/>
      <c r="E54" s="10"/>
      <c r="F54" s="83"/>
      <c r="G54" s="139"/>
      <c r="H54" s="140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24" hidden="1" customHeight="1" x14ac:dyDescent="0.25">
      <c r="A55" s="217" t="s">
        <v>112</v>
      </c>
      <c r="B55" s="84" t="s">
        <v>166</v>
      </c>
      <c r="C55" s="187"/>
      <c r="D55" s="188"/>
      <c r="E55" s="189"/>
      <c r="F55" s="14"/>
      <c r="G55" s="141">
        <v>560</v>
      </c>
      <c r="H55" s="141">
        <f>$F55*$G55</f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23.25" customHeight="1" x14ac:dyDescent="0.25">
      <c r="A56" s="44" t="s">
        <v>111</v>
      </c>
      <c r="B56" s="50" t="s">
        <v>181</v>
      </c>
      <c r="C56" s="182"/>
      <c r="D56" s="185"/>
      <c r="E56" s="186"/>
      <c r="F56" s="15"/>
      <c r="G56" s="138">
        <v>650</v>
      </c>
      <c r="H56" s="138">
        <f t="shared" ref="H56:H71" si="5">$F56*$G56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26.25" customHeight="1" x14ac:dyDescent="0.25">
      <c r="A57" s="44" t="s">
        <v>110</v>
      </c>
      <c r="B57" s="50" t="s">
        <v>187</v>
      </c>
      <c r="C57" s="182"/>
      <c r="D57" s="185"/>
      <c r="E57" s="186"/>
      <c r="F57" s="15"/>
      <c r="G57" s="138">
        <v>795</v>
      </c>
      <c r="H57" s="138">
        <f t="shared" si="5"/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25.5" customHeight="1" x14ac:dyDescent="0.25">
      <c r="A58" s="44" t="s">
        <v>163</v>
      </c>
      <c r="B58" s="50" t="s">
        <v>185</v>
      </c>
      <c r="C58" s="182"/>
      <c r="D58" s="185"/>
      <c r="E58" s="186"/>
      <c r="F58" s="15"/>
      <c r="G58" s="138">
        <v>355</v>
      </c>
      <c r="H58" s="138">
        <f t="shared" si="5"/>
        <v>0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24.75" customHeight="1" x14ac:dyDescent="0.25">
      <c r="A59" s="51" t="s">
        <v>116</v>
      </c>
      <c r="B59" s="43" t="s">
        <v>167</v>
      </c>
      <c r="C59" s="187"/>
      <c r="D59" s="188"/>
      <c r="E59" s="189"/>
      <c r="F59" s="15"/>
      <c r="G59" s="138">
        <v>580</v>
      </c>
      <c r="H59" s="138">
        <f t="shared" si="5"/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24" customHeight="1" x14ac:dyDescent="0.25">
      <c r="A60" s="51" t="s">
        <v>122</v>
      </c>
      <c r="B60" s="85" t="s">
        <v>168</v>
      </c>
      <c r="C60" s="187"/>
      <c r="D60" s="188"/>
      <c r="E60" s="189"/>
      <c r="F60" s="15"/>
      <c r="G60" s="138">
        <v>690</v>
      </c>
      <c r="H60" s="138">
        <f t="shared" si="5"/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23.25" customHeight="1" x14ac:dyDescent="0.25">
      <c r="A61" s="51" t="s">
        <v>123</v>
      </c>
      <c r="B61" s="85" t="s">
        <v>169</v>
      </c>
      <c r="C61" s="187"/>
      <c r="D61" s="188"/>
      <c r="E61" s="189"/>
      <c r="F61" s="16"/>
      <c r="G61" s="152">
        <v>780</v>
      </c>
      <c r="H61" s="152">
        <f t="shared" si="5"/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22.5" customHeight="1" x14ac:dyDescent="0.25">
      <c r="A62" s="44" t="s">
        <v>108</v>
      </c>
      <c r="B62" s="86" t="s">
        <v>171</v>
      </c>
      <c r="C62" s="182"/>
      <c r="D62" s="185"/>
      <c r="E62" s="186"/>
      <c r="F62" s="16">
        <v>1</v>
      </c>
      <c r="G62" s="152">
        <v>840</v>
      </c>
      <c r="H62" s="152">
        <f t="shared" si="5"/>
        <v>840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27.75" customHeight="1" x14ac:dyDescent="0.25">
      <c r="A63" s="44" t="s">
        <v>105</v>
      </c>
      <c r="B63" s="86" t="s">
        <v>170</v>
      </c>
      <c r="C63" s="182"/>
      <c r="D63" s="185"/>
      <c r="E63" s="186"/>
      <c r="F63" s="16"/>
      <c r="G63" s="152">
        <v>950</v>
      </c>
      <c r="H63" s="152">
        <f t="shared" si="5"/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36" customHeight="1" x14ac:dyDescent="0.25">
      <c r="A64" s="44" t="s">
        <v>32</v>
      </c>
      <c r="B64" s="50" t="s">
        <v>129</v>
      </c>
      <c r="C64" s="25"/>
      <c r="D64" s="10"/>
      <c r="E64" s="196"/>
      <c r="F64" s="15"/>
      <c r="G64" s="152">
        <v>20</v>
      </c>
      <c r="H64" s="138">
        <f t="shared" si="5"/>
        <v>0</v>
      </c>
      <c r="I64" s="28"/>
      <c r="J64" s="54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" customHeight="1" x14ac:dyDescent="0.25">
      <c r="A65" s="88" t="s">
        <v>61</v>
      </c>
      <c r="B65" s="89"/>
      <c r="C65" s="90"/>
      <c r="D65" s="10"/>
      <c r="E65" s="10"/>
      <c r="F65" s="4"/>
      <c r="G65" s="153"/>
      <c r="H65" s="140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7.25" customHeight="1" x14ac:dyDescent="0.25">
      <c r="A66" s="91" t="s">
        <v>201</v>
      </c>
      <c r="B66" s="92"/>
      <c r="C66" s="93"/>
      <c r="D66" s="93"/>
      <c r="E66" s="94"/>
      <c r="F66" s="13"/>
      <c r="G66" s="138">
        <v>720</v>
      </c>
      <c r="H66" s="138">
        <f t="shared" si="5"/>
        <v>0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21" customHeight="1" x14ac:dyDescent="0.25">
      <c r="A67" s="91" t="s">
        <v>164</v>
      </c>
      <c r="B67" s="95"/>
      <c r="C67" s="93"/>
      <c r="D67" s="96"/>
      <c r="E67" s="96"/>
      <c r="F67" s="13"/>
      <c r="G67" s="138">
        <v>555</v>
      </c>
      <c r="H67" s="138">
        <f t="shared" si="5"/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24" customHeight="1" x14ac:dyDescent="0.25">
      <c r="A68" s="176" t="s">
        <v>117</v>
      </c>
      <c r="B68" s="169" t="s">
        <v>139</v>
      </c>
      <c r="C68" s="93"/>
      <c r="D68" s="96"/>
      <c r="E68" s="96"/>
      <c r="F68" s="13"/>
      <c r="G68" s="138">
        <v>50</v>
      </c>
      <c r="H68" s="138">
        <f t="shared" si="5"/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7.25" customHeight="1" x14ac:dyDescent="0.25">
      <c r="A69" s="88" t="s">
        <v>109</v>
      </c>
      <c r="B69" s="89"/>
      <c r="C69" s="90"/>
      <c r="D69" s="10"/>
      <c r="E69" s="10"/>
      <c r="F69" s="4"/>
      <c r="G69" s="153"/>
      <c r="H69" s="140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25.5" customHeight="1" x14ac:dyDescent="0.25">
      <c r="A70" s="176" t="s">
        <v>113</v>
      </c>
      <c r="B70" s="169" t="s">
        <v>114</v>
      </c>
      <c r="C70" s="170"/>
      <c r="D70" s="93"/>
      <c r="E70" s="93"/>
      <c r="F70" s="13"/>
      <c r="G70" s="138">
        <v>200</v>
      </c>
      <c r="H70" s="138">
        <f t="shared" si="5"/>
        <v>0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30" customHeight="1" x14ac:dyDescent="0.25">
      <c r="A71" s="176" t="s">
        <v>115</v>
      </c>
      <c r="B71" s="169" t="s">
        <v>165</v>
      </c>
      <c r="C71" s="93"/>
      <c r="D71" s="93"/>
      <c r="E71" s="93"/>
      <c r="F71" s="13"/>
      <c r="G71" s="138">
        <v>490</v>
      </c>
      <c r="H71" s="138">
        <f t="shared" si="5"/>
        <v>0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23.25" customHeight="1" x14ac:dyDescent="0.25">
      <c r="A72" s="176"/>
      <c r="B72" s="169"/>
      <c r="C72" s="93"/>
      <c r="D72" s="93"/>
      <c r="E72" s="94"/>
      <c r="F72" s="225"/>
      <c r="G72" s="138"/>
      <c r="H72" s="13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8.75" customHeight="1" x14ac:dyDescent="0.25">
      <c r="A73" s="176"/>
      <c r="B73" s="95"/>
      <c r="C73" s="93"/>
      <c r="D73" s="93"/>
      <c r="E73" s="94"/>
      <c r="F73" s="226"/>
      <c r="G73" s="138"/>
      <c r="H73" s="138"/>
      <c r="I73" s="28"/>
      <c r="J73" s="54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.75" customHeight="1" x14ac:dyDescent="0.25">
      <c r="A74" s="171" t="s">
        <v>46</v>
      </c>
      <c r="B74" s="172" t="s">
        <v>47</v>
      </c>
      <c r="C74" s="87"/>
      <c r="D74" s="87"/>
      <c r="E74" s="87"/>
      <c r="F74" s="173"/>
      <c r="G74" s="174"/>
      <c r="H74" s="175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3.5" customHeight="1" x14ac:dyDescent="0.35">
      <c r="A75" s="97" t="s">
        <v>76</v>
      </c>
      <c r="B75" s="98"/>
      <c r="C75" s="98"/>
      <c r="D75" s="98"/>
      <c r="E75" s="99"/>
      <c r="F75" s="13"/>
      <c r="G75" s="154">
        <v>8</v>
      </c>
      <c r="H75" s="155">
        <f t="shared" ref="H75:H109" si="6">$F75*$G75</f>
        <v>0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3.5" customHeight="1" x14ac:dyDescent="0.35">
      <c r="A76" s="97" t="s">
        <v>54</v>
      </c>
      <c r="B76" s="98"/>
      <c r="C76" s="98"/>
      <c r="D76" s="98"/>
      <c r="E76" s="99"/>
      <c r="F76" s="13"/>
      <c r="G76" s="154">
        <v>8.5</v>
      </c>
      <c r="H76" s="155">
        <f t="shared" si="6"/>
        <v>0</v>
      </c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2.75" customHeight="1" x14ac:dyDescent="0.35">
      <c r="A77" s="97" t="s">
        <v>48</v>
      </c>
      <c r="B77" s="98"/>
      <c r="C77" s="98"/>
      <c r="D77" s="98"/>
      <c r="E77" s="99"/>
      <c r="F77" s="13"/>
      <c r="G77" s="154">
        <v>7</v>
      </c>
      <c r="H77" s="155">
        <f t="shared" si="6"/>
        <v>0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2.75" customHeight="1" x14ac:dyDescent="0.35">
      <c r="A78" s="97" t="s">
        <v>49</v>
      </c>
      <c r="B78" s="98"/>
      <c r="C78" s="98"/>
      <c r="D78" s="98"/>
      <c r="E78" s="99"/>
      <c r="F78" s="13"/>
      <c r="G78" s="154">
        <v>3.5</v>
      </c>
      <c r="H78" s="155">
        <f t="shared" si="6"/>
        <v>0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2.75" customHeight="1" x14ac:dyDescent="0.35">
      <c r="A79" s="97" t="s">
        <v>57</v>
      </c>
      <c r="B79" s="98"/>
      <c r="C79" s="98"/>
      <c r="D79" s="98"/>
      <c r="E79" s="99"/>
      <c r="F79" s="13"/>
      <c r="G79" s="154">
        <v>3.5</v>
      </c>
      <c r="H79" s="155">
        <f t="shared" si="6"/>
        <v>0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2.75" customHeight="1" x14ac:dyDescent="0.35">
      <c r="A80" s="97" t="s">
        <v>56</v>
      </c>
      <c r="B80" s="100"/>
      <c r="C80" s="100"/>
      <c r="D80" s="100"/>
      <c r="E80" s="99"/>
      <c r="F80" s="13"/>
      <c r="G80" s="154">
        <v>9</v>
      </c>
      <c r="H80" s="155">
        <f t="shared" si="6"/>
        <v>0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3.5" customHeight="1" x14ac:dyDescent="0.35">
      <c r="A81" s="97" t="s">
        <v>80</v>
      </c>
      <c r="B81" s="219"/>
      <c r="C81" s="220"/>
      <c r="D81" s="220"/>
      <c r="E81" s="221"/>
      <c r="F81" s="13"/>
      <c r="G81" s="156">
        <v>7.5</v>
      </c>
      <c r="H81" s="155">
        <f t="shared" si="6"/>
        <v>0</v>
      </c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3.5" customHeight="1" x14ac:dyDescent="0.35">
      <c r="A82" s="97" t="s">
        <v>82</v>
      </c>
      <c r="B82" s="101"/>
      <c r="C82" s="101"/>
      <c r="D82" s="101"/>
      <c r="E82" s="99"/>
      <c r="F82" s="13"/>
      <c r="G82" s="154">
        <v>7</v>
      </c>
      <c r="H82" s="155">
        <f t="shared" si="6"/>
        <v>0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3.5" customHeight="1" x14ac:dyDescent="0.35">
      <c r="A83" s="97" t="s">
        <v>78</v>
      </c>
      <c r="B83" s="101"/>
      <c r="C83" s="101"/>
      <c r="D83" s="101"/>
      <c r="E83" s="99"/>
      <c r="F83" s="13"/>
      <c r="G83" s="154">
        <v>34.5</v>
      </c>
      <c r="H83" s="155">
        <f t="shared" si="6"/>
        <v>0</v>
      </c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3.5" customHeight="1" x14ac:dyDescent="0.35">
      <c r="A84" s="97" t="s">
        <v>51</v>
      </c>
      <c r="B84" s="98"/>
      <c r="C84" s="98"/>
      <c r="D84" s="98"/>
      <c r="E84" s="99"/>
      <c r="F84" s="13"/>
      <c r="G84" s="154">
        <v>14</v>
      </c>
      <c r="H84" s="155">
        <f t="shared" si="6"/>
        <v>0</v>
      </c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3.5" customHeight="1" x14ac:dyDescent="0.35">
      <c r="A85" s="97" t="s">
        <v>52</v>
      </c>
      <c r="B85" s="98"/>
      <c r="C85" s="98"/>
      <c r="D85" s="98"/>
      <c r="E85" s="99"/>
      <c r="F85" s="13"/>
      <c r="G85" s="154">
        <v>12</v>
      </c>
      <c r="H85" s="155">
        <f t="shared" si="6"/>
        <v>0</v>
      </c>
      <c r="I85" s="28"/>
      <c r="J85" s="54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3.5" customHeight="1" x14ac:dyDescent="0.35">
      <c r="A86" s="97" t="s">
        <v>53</v>
      </c>
      <c r="B86" s="98"/>
      <c r="C86" s="98"/>
      <c r="D86" s="98"/>
      <c r="E86" s="99"/>
      <c r="F86" s="13"/>
      <c r="G86" s="154">
        <v>9</v>
      </c>
      <c r="H86" s="155">
        <f t="shared" si="6"/>
        <v>0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3.5" customHeight="1" x14ac:dyDescent="0.35">
      <c r="A87" s="97" t="s">
        <v>50</v>
      </c>
      <c r="B87" s="98"/>
      <c r="C87" s="98"/>
      <c r="D87" s="98"/>
      <c r="E87" s="99"/>
      <c r="F87" s="13"/>
      <c r="G87" s="154">
        <v>6.5</v>
      </c>
      <c r="H87" s="155">
        <f t="shared" si="6"/>
        <v>0</v>
      </c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3.5" customHeight="1" x14ac:dyDescent="0.35">
      <c r="A88" s="97" t="s">
        <v>173</v>
      </c>
      <c r="B88" s="98"/>
      <c r="C88" s="98"/>
      <c r="D88" s="98"/>
      <c r="E88" s="99"/>
      <c r="F88" s="13"/>
      <c r="G88" s="154">
        <v>68</v>
      </c>
      <c r="H88" s="155">
        <f t="shared" si="6"/>
        <v>0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3.5" customHeight="1" x14ac:dyDescent="0.35">
      <c r="A89" s="97" t="s">
        <v>175</v>
      </c>
      <c r="B89" s="98"/>
      <c r="C89" s="98"/>
      <c r="D89" s="98"/>
      <c r="E89" s="99"/>
      <c r="F89" s="13"/>
      <c r="G89" s="154">
        <v>13</v>
      </c>
      <c r="H89" s="155">
        <f t="shared" si="6"/>
        <v>0</v>
      </c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3.5" customHeight="1" x14ac:dyDescent="0.35">
      <c r="A90" s="97" t="s">
        <v>174</v>
      </c>
      <c r="B90" s="98"/>
      <c r="C90" s="98"/>
      <c r="D90" s="98"/>
      <c r="E90" s="99"/>
      <c r="F90" s="13"/>
      <c r="G90" s="154">
        <v>13</v>
      </c>
      <c r="H90" s="155">
        <f t="shared" si="6"/>
        <v>0</v>
      </c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3.5" customHeight="1" x14ac:dyDescent="0.35">
      <c r="A91" s="97" t="s">
        <v>77</v>
      </c>
      <c r="B91" s="98"/>
      <c r="C91" s="98"/>
      <c r="D91" s="98"/>
      <c r="E91" s="99"/>
      <c r="F91" s="13"/>
      <c r="G91" s="154">
        <v>6</v>
      </c>
      <c r="H91" s="155">
        <f t="shared" si="6"/>
        <v>0</v>
      </c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3.5" customHeight="1" x14ac:dyDescent="0.35">
      <c r="A92" s="97" t="s">
        <v>176</v>
      </c>
      <c r="B92" s="98"/>
      <c r="C92" s="98"/>
      <c r="D92" s="98"/>
      <c r="E92" s="99"/>
      <c r="F92" s="13"/>
      <c r="G92" s="154">
        <v>8</v>
      </c>
      <c r="H92" s="155">
        <f t="shared" si="6"/>
        <v>0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3.5" customHeight="1" x14ac:dyDescent="0.35">
      <c r="A93" s="97" t="s">
        <v>79</v>
      </c>
      <c r="B93" s="98"/>
      <c r="C93" s="98"/>
      <c r="D93" s="98"/>
      <c r="E93" s="99"/>
      <c r="F93" s="13"/>
      <c r="G93" s="154">
        <v>2.5</v>
      </c>
      <c r="H93" s="155">
        <f t="shared" si="6"/>
        <v>0</v>
      </c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3.5" customHeight="1" x14ac:dyDescent="0.35">
      <c r="A94" s="97" t="s">
        <v>84</v>
      </c>
      <c r="B94" s="98"/>
      <c r="C94" s="98"/>
      <c r="D94" s="98"/>
      <c r="E94" s="99"/>
      <c r="F94" s="13"/>
      <c r="G94" s="154">
        <v>8</v>
      </c>
      <c r="H94" s="155">
        <f t="shared" si="6"/>
        <v>0</v>
      </c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3.5" customHeight="1" x14ac:dyDescent="0.35">
      <c r="A95" s="97" t="s">
        <v>177</v>
      </c>
      <c r="B95" s="98"/>
      <c r="C95" s="98"/>
      <c r="D95" s="98"/>
      <c r="E95" s="99"/>
      <c r="F95" s="13"/>
      <c r="G95" s="154">
        <v>7.5</v>
      </c>
      <c r="H95" s="155">
        <f t="shared" si="6"/>
        <v>0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3.5" customHeight="1" x14ac:dyDescent="0.35">
      <c r="A96" s="97" t="s">
        <v>83</v>
      </c>
      <c r="B96" s="98"/>
      <c r="C96" s="98"/>
      <c r="D96" s="98"/>
      <c r="E96" s="99"/>
      <c r="F96" s="13"/>
      <c r="G96" s="154">
        <v>6</v>
      </c>
      <c r="H96" s="155">
        <f t="shared" si="6"/>
        <v>0</v>
      </c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3.5" customHeight="1" x14ac:dyDescent="0.35">
      <c r="A97" s="97" t="s">
        <v>81</v>
      </c>
      <c r="B97" s="219"/>
      <c r="C97" s="220"/>
      <c r="D97" s="220"/>
      <c r="E97" s="221"/>
      <c r="F97" s="13"/>
      <c r="G97" s="156">
        <v>1.5</v>
      </c>
      <c r="H97" s="155">
        <f t="shared" si="6"/>
        <v>0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3.5" customHeight="1" x14ac:dyDescent="0.35">
      <c r="A98" s="97" t="s">
        <v>178</v>
      </c>
      <c r="B98" s="98"/>
      <c r="C98" s="98"/>
      <c r="D98" s="98"/>
      <c r="E98" s="99"/>
      <c r="F98" s="13"/>
      <c r="G98" s="154">
        <v>17.5</v>
      </c>
      <c r="H98" s="155">
        <f t="shared" si="6"/>
        <v>0</v>
      </c>
      <c r="I98" s="28"/>
      <c r="J98" s="54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3.5" customHeight="1" x14ac:dyDescent="0.35">
      <c r="A99" s="97" t="s">
        <v>55</v>
      </c>
      <c r="B99" s="98"/>
      <c r="C99" s="98"/>
      <c r="D99" s="98"/>
      <c r="E99" s="99"/>
      <c r="F99" s="13"/>
      <c r="G99" s="154">
        <v>28</v>
      </c>
      <c r="H99" s="155">
        <f t="shared" si="6"/>
        <v>0</v>
      </c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3.5" customHeight="1" x14ac:dyDescent="0.35">
      <c r="A100" s="98" t="s">
        <v>103</v>
      </c>
      <c r="B100" s="219"/>
      <c r="C100" s="220"/>
      <c r="D100" s="220"/>
      <c r="E100" s="220"/>
      <c r="F100" s="13"/>
      <c r="G100" s="156">
        <v>62</v>
      </c>
      <c r="H100" s="155">
        <f t="shared" si="6"/>
        <v>0</v>
      </c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3.5" customHeight="1" x14ac:dyDescent="0.35">
      <c r="A101" s="97" t="s">
        <v>101</v>
      </c>
      <c r="B101" s="98"/>
      <c r="C101" s="98"/>
      <c r="D101" s="98"/>
      <c r="E101" s="99"/>
      <c r="F101" s="13"/>
      <c r="G101" s="154">
        <v>69</v>
      </c>
      <c r="H101" s="155">
        <f t="shared" si="6"/>
        <v>0</v>
      </c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3.5" customHeight="1" x14ac:dyDescent="0.35">
      <c r="A102" s="97" t="s">
        <v>186</v>
      </c>
      <c r="B102" s="98"/>
      <c r="C102" s="98"/>
      <c r="D102" s="98"/>
      <c r="E102" s="99"/>
      <c r="F102" s="13"/>
      <c r="G102" s="154">
        <v>165</v>
      </c>
      <c r="H102" s="155">
        <f t="shared" si="6"/>
        <v>0</v>
      </c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3.5" customHeight="1" x14ac:dyDescent="0.35">
      <c r="A103" s="97" t="s">
        <v>172</v>
      </c>
      <c r="B103" s="98"/>
      <c r="C103" s="98"/>
      <c r="D103" s="98"/>
      <c r="E103" s="99"/>
      <c r="F103" s="13"/>
      <c r="G103" s="154">
        <v>160</v>
      </c>
      <c r="H103" s="155">
        <f t="shared" si="6"/>
        <v>0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3.5" customHeight="1" x14ac:dyDescent="0.35">
      <c r="A104" s="97" t="s">
        <v>60</v>
      </c>
      <c r="B104" s="98"/>
      <c r="C104" s="98"/>
      <c r="D104" s="98"/>
      <c r="E104" s="99"/>
      <c r="F104" s="13"/>
      <c r="G104" s="154">
        <v>165</v>
      </c>
      <c r="H104" s="155">
        <f t="shared" si="6"/>
        <v>0</v>
      </c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3.5" customHeight="1" x14ac:dyDescent="0.35">
      <c r="A105" s="97" t="s">
        <v>86</v>
      </c>
      <c r="B105" s="219"/>
      <c r="C105" s="219"/>
      <c r="D105" s="219"/>
      <c r="E105" s="222"/>
      <c r="F105" s="13"/>
      <c r="G105" s="154">
        <v>42</v>
      </c>
      <c r="H105" s="155">
        <f t="shared" si="6"/>
        <v>0</v>
      </c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3.5" customHeight="1" x14ac:dyDescent="0.35">
      <c r="A106" s="97" t="s">
        <v>91</v>
      </c>
      <c r="B106" s="98"/>
      <c r="C106" s="98"/>
      <c r="D106" s="98"/>
      <c r="E106" s="99"/>
      <c r="F106" s="13"/>
      <c r="G106" s="154">
        <v>155</v>
      </c>
      <c r="H106" s="155">
        <f t="shared" si="6"/>
        <v>0</v>
      </c>
      <c r="I106" s="28"/>
      <c r="J106" s="54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3.5" customHeight="1" x14ac:dyDescent="0.35">
      <c r="A107" s="97" t="s">
        <v>87</v>
      </c>
      <c r="B107" s="219"/>
      <c r="C107" s="219"/>
      <c r="D107" s="219"/>
      <c r="E107" s="219"/>
      <c r="F107" s="13"/>
      <c r="G107" s="157">
        <v>35</v>
      </c>
      <c r="H107" s="155">
        <f t="shared" si="6"/>
        <v>0</v>
      </c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3.5" customHeight="1" x14ac:dyDescent="0.35">
      <c r="A108" s="102" t="s">
        <v>90</v>
      </c>
      <c r="B108" s="223"/>
      <c r="C108" s="223"/>
      <c r="D108" s="223"/>
      <c r="E108" s="224"/>
      <c r="F108" s="13"/>
      <c r="G108" s="158">
        <v>175</v>
      </c>
      <c r="H108" s="155">
        <f t="shared" si="6"/>
        <v>0</v>
      </c>
      <c r="I108" s="28"/>
      <c r="J108" s="54"/>
      <c r="K108" s="28"/>
      <c r="L108" s="54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3.5" customHeight="1" x14ac:dyDescent="0.35">
      <c r="A109" s="104" t="s">
        <v>89</v>
      </c>
      <c r="B109" s="105"/>
      <c r="C109" s="105"/>
      <c r="D109" s="105"/>
      <c r="E109" s="106"/>
      <c r="F109" s="13"/>
      <c r="G109" s="158">
        <v>165</v>
      </c>
      <c r="H109" s="159">
        <f t="shared" si="6"/>
        <v>0</v>
      </c>
      <c r="I109" s="28"/>
      <c r="J109" s="54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3.5" customHeight="1" x14ac:dyDescent="0.35">
      <c r="A110" s="107"/>
      <c r="B110" s="107"/>
      <c r="C110" s="107"/>
      <c r="D110" s="107"/>
      <c r="E110" s="107"/>
      <c r="F110" s="108"/>
      <c r="G110" s="160" t="s">
        <v>13</v>
      </c>
      <c r="H110" s="159">
        <f>SUM(H10:H109)</f>
        <v>840</v>
      </c>
      <c r="I110" s="28"/>
      <c r="J110" s="54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x14ac:dyDescent="0.25">
      <c r="A111" s="31"/>
      <c r="B111" s="28"/>
      <c r="C111" s="109"/>
      <c r="D111" s="109"/>
      <c r="E111" s="109"/>
      <c r="F111" s="31"/>
      <c r="G111" s="110" t="s">
        <v>26</v>
      </c>
      <c r="H111" s="111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x14ac:dyDescent="0.25">
      <c r="A112" s="31"/>
      <c r="B112" s="26"/>
      <c r="C112" s="109"/>
      <c r="D112" s="109"/>
      <c r="E112" s="109"/>
      <c r="F112" s="275" t="s">
        <v>27</v>
      </c>
      <c r="G112" s="275"/>
      <c r="H112" s="161">
        <f>H110+H111</f>
        <v>840</v>
      </c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 x14ac:dyDescent="0.25">
      <c r="A113" s="31"/>
      <c r="B113" s="26"/>
      <c r="C113" s="109"/>
      <c r="D113" s="109"/>
      <c r="E113" s="109"/>
      <c r="F113" s="112"/>
      <c r="G113" s="113" t="s">
        <v>1</v>
      </c>
      <c r="H113" s="162">
        <f>$H$112*10%</f>
        <v>84</v>
      </c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" x14ac:dyDescent="0.3">
      <c r="A114" s="31" t="s">
        <v>203</v>
      </c>
      <c r="B114" s="114" t="s">
        <v>88</v>
      </c>
      <c r="C114" s="109"/>
      <c r="D114" s="109"/>
      <c r="E114" s="115" t="s">
        <v>92</v>
      </c>
      <c r="F114" s="116"/>
      <c r="G114" s="117"/>
      <c r="H114" s="163">
        <f>SUM(H112+H113)</f>
        <v>924</v>
      </c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.5" hidden="1" x14ac:dyDescent="0.35">
      <c r="A115" s="31"/>
      <c r="B115" s="31"/>
      <c r="C115" s="109"/>
      <c r="D115" s="109"/>
      <c r="E115" s="118"/>
      <c r="F115" s="116"/>
      <c r="G115" s="119"/>
      <c r="H115" s="120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.5" x14ac:dyDescent="0.35">
      <c r="A116" s="31" t="s">
        <v>203</v>
      </c>
      <c r="B116" s="114" t="s">
        <v>204</v>
      </c>
      <c r="C116" s="109"/>
      <c r="D116" s="109"/>
      <c r="E116" s="118"/>
      <c r="F116" s="116"/>
      <c r="G116" s="119"/>
      <c r="H116" s="121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.5" hidden="1" x14ac:dyDescent="0.35">
      <c r="A117" s="122" t="s">
        <v>17</v>
      </c>
      <c r="B117" s="123"/>
      <c r="C117" s="124"/>
      <c r="D117" s="124"/>
      <c r="E117" s="124"/>
      <c r="F117" s="125"/>
      <c r="G117" s="27"/>
      <c r="H117" s="27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idden="1" x14ac:dyDescent="0.25">
      <c r="A118" s="28"/>
      <c r="B118" s="28"/>
      <c r="C118" s="126"/>
      <c r="D118" s="126"/>
      <c r="E118" s="126"/>
      <c r="F118" s="28"/>
      <c r="G118" s="29"/>
      <c r="H118" s="29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.75" hidden="1" customHeight="1" x14ac:dyDescent="0.3">
      <c r="A119" s="127" t="s">
        <v>42</v>
      </c>
      <c r="B119" s="128"/>
      <c r="C119" s="129"/>
      <c r="D119" s="129"/>
      <c r="E119" s="129"/>
      <c r="F119" s="28"/>
      <c r="G119" s="29"/>
      <c r="H119" s="29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idden="1" x14ac:dyDescent="0.25">
      <c r="A120" s="28"/>
      <c r="B120" s="28"/>
      <c r="C120" s="126"/>
      <c r="D120" s="126"/>
      <c r="E120" s="126"/>
      <c r="F120" s="28"/>
      <c r="G120" s="29"/>
      <c r="H120" s="29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23.25" hidden="1" customHeight="1" x14ac:dyDescent="0.25">
      <c r="A121" s="130" t="s">
        <v>18</v>
      </c>
      <c r="B121" s="131"/>
      <c r="C121" s="11"/>
      <c r="D121" s="11"/>
      <c r="E121" s="11"/>
      <c r="F121" s="103"/>
      <c r="G121" s="132" t="s">
        <v>19</v>
      </c>
      <c r="H121" s="133" t="s">
        <v>20</v>
      </c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21" hidden="1" customHeight="1" x14ac:dyDescent="0.25">
      <c r="A122" s="130" t="s">
        <v>58</v>
      </c>
      <c r="B122" s="260"/>
      <c r="C122" s="261"/>
      <c r="D122" s="261"/>
      <c r="E122" s="261"/>
      <c r="F122" s="262"/>
      <c r="G122" s="3"/>
      <c r="H122" s="3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9.5" hidden="1" customHeight="1" x14ac:dyDescent="0.25">
      <c r="A123" s="134" t="s">
        <v>21</v>
      </c>
      <c r="B123" s="255"/>
      <c r="C123" s="255"/>
      <c r="D123" s="255"/>
      <c r="E123" s="255"/>
      <c r="F123" s="255"/>
      <c r="G123" s="255"/>
      <c r="H123" s="256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9.5" hidden="1" customHeight="1" x14ac:dyDescent="0.25">
      <c r="A124" s="257"/>
      <c r="B124" s="258"/>
      <c r="C124" s="258"/>
      <c r="D124" s="258"/>
      <c r="E124" s="258"/>
      <c r="F124" s="258"/>
      <c r="G124" s="258"/>
      <c r="H124" s="259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8.75" hidden="1" customHeight="1" x14ac:dyDescent="0.25">
      <c r="A125" s="135" t="s">
        <v>28</v>
      </c>
      <c r="B125" s="260"/>
      <c r="C125" s="261"/>
      <c r="D125" s="261"/>
      <c r="E125" s="261"/>
      <c r="F125" s="261"/>
      <c r="G125" s="261"/>
      <c r="H125" s="262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8" hidden="1" customHeight="1" x14ac:dyDescent="0.25">
      <c r="A126" s="135" t="s">
        <v>29</v>
      </c>
      <c r="B126" s="260"/>
      <c r="C126" s="261"/>
      <c r="D126" s="261"/>
      <c r="E126" s="261"/>
      <c r="F126" s="261"/>
      <c r="G126" s="261"/>
      <c r="H126" s="262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9.5" hidden="1" customHeight="1" x14ac:dyDescent="0.25">
      <c r="A127" s="135" t="s">
        <v>31</v>
      </c>
      <c r="B127" s="260"/>
      <c r="C127" s="261"/>
      <c r="D127" s="261"/>
      <c r="E127" s="261"/>
      <c r="F127" s="261"/>
      <c r="G127" s="261"/>
      <c r="H127" s="262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8.75" hidden="1" customHeight="1" x14ac:dyDescent="0.25">
      <c r="A128" s="135" t="s">
        <v>30</v>
      </c>
      <c r="B128" s="263"/>
      <c r="C128" s="264"/>
      <c r="D128" s="264"/>
      <c r="E128" s="264"/>
      <c r="F128" s="264"/>
      <c r="G128" s="264"/>
      <c r="H128" s="265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21.75" hidden="1" customHeight="1" x14ac:dyDescent="0.25">
      <c r="A129" s="136" t="s">
        <v>22</v>
      </c>
      <c r="B129" s="252"/>
      <c r="C129" s="253"/>
      <c r="D129" s="253"/>
      <c r="E129" s="253"/>
      <c r="F129" s="253"/>
      <c r="G129" s="253"/>
      <c r="H129" s="254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x14ac:dyDescent="0.25">
      <c r="A130" s="245"/>
      <c r="B130" s="114" t="s">
        <v>202</v>
      </c>
      <c r="C130" s="126"/>
      <c r="D130" s="126"/>
      <c r="E130" s="126"/>
      <c r="F130" s="28"/>
      <c r="G130" s="29"/>
      <c r="H130" s="29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x14ac:dyDescent="0.25">
      <c r="B131" s="247" t="s">
        <v>206</v>
      </c>
      <c r="C131"/>
      <c r="D131"/>
      <c r="E131"/>
      <c r="G131"/>
      <c r="H131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x14ac:dyDescent="0.25">
      <c r="C132"/>
      <c r="D132"/>
      <c r="E132"/>
      <c r="G132"/>
      <c r="H132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3" x14ac:dyDescent="0.3">
      <c r="A133" s="246" t="s">
        <v>207</v>
      </c>
      <c r="B133" s="248" t="s">
        <v>208</v>
      </c>
      <c r="C133"/>
      <c r="D133"/>
      <c r="E133"/>
      <c r="G133"/>
      <c r="H133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x14ac:dyDescent="0.25">
      <c r="A134" s="28"/>
      <c r="B134" s="28"/>
      <c r="C134" s="126"/>
      <c r="D134" s="126"/>
      <c r="E134" s="126"/>
      <c r="F134" s="28"/>
      <c r="G134" s="29"/>
      <c r="H134" s="29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x14ac:dyDescent="0.25">
      <c r="A135" s="228"/>
      <c r="B135" s="228"/>
      <c r="C135" s="137"/>
      <c r="D135" s="137"/>
      <c r="E135" s="137"/>
      <c r="F135" s="28"/>
      <c r="G135" s="29"/>
      <c r="H135" s="29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x14ac:dyDescent="0.25">
      <c r="A136" s="228"/>
      <c r="B136" s="137"/>
      <c r="C136" s="137"/>
      <c r="D136" s="137"/>
      <c r="E136" s="228"/>
      <c r="F136" s="28"/>
      <c r="G136" s="29"/>
      <c r="H136" s="29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x14ac:dyDescent="0.25">
      <c r="A137" s="228"/>
      <c r="B137" s="228"/>
      <c r="C137" s="137"/>
      <c r="D137" s="137"/>
      <c r="E137" s="137"/>
      <c r="F137" s="28"/>
      <c r="G137" s="29"/>
      <c r="H137" s="29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x14ac:dyDescent="0.25">
      <c r="A138" s="229"/>
      <c r="B138" s="229"/>
      <c r="C138" s="230"/>
      <c r="D138" s="230"/>
      <c r="E138" s="230"/>
      <c r="F138" s="28"/>
      <c r="G138" s="29"/>
      <c r="H138" s="29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x14ac:dyDescent="0.25">
      <c r="A139" s="28"/>
      <c r="B139" s="28"/>
      <c r="C139" s="126"/>
      <c r="D139" s="126"/>
      <c r="E139" s="126"/>
      <c r="F139" s="28"/>
      <c r="G139" s="29"/>
      <c r="H139" s="2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x14ac:dyDescent="0.25">
      <c r="A140" s="28"/>
      <c r="B140" s="28"/>
      <c r="C140" s="126"/>
      <c r="D140" s="126"/>
      <c r="E140" s="126"/>
      <c r="F140" s="28"/>
      <c r="G140" s="29"/>
      <c r="H140" s="29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x14ac:dyDescent="0.25">
      <c r="A141" s="28"/>
      <c r="B141" s="28"/>
      <c r="C141" s="126"/>
      <c r="D141" s="126"/>
      <c r="E141" s="126"/>
      <c r="F141" s="28"/>
      <c r="G141" s="29"/>
      <c r="H141" s="29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x14ac:dyDescent="0.25">
      <c r="A142" s="28"/>
      <c r="B142" s="28"/>
      <c r="C142" s="126"/>
      <c r="D142" s="126"/>
      <c r="E142" s="126"/>
      <c r="F142" s="28"/>
      <c r="G142" s="29"/>
      <c r="H142" s="29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x14ac:dyDescent="0.25">
      <c r="A143" s="28"/>
      <c r="B143" s="28"/>
      <c r="C143" s="126"/>
      <c r="D143" s="126"/>
      <c r="E143" s="126"/>
      <c r="F143" s="28"/>
      <c r="G143" s="29"/>
      <c r="H143" s="29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x14ac:dyDescent="0.25">
      <c r="A144" s="28"/>
      <c r="B144" s="28"/>
      <c r="C144" s="126"/>
      <c r="D144" s="126"/>
      <c r="E144" s="126"/>
      <c r="F144" s="28"/>
      <c r="G144" s="29"/>
      <c r="H144" s="29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x14ac:dyDescent="0.25">
      <c r="A145" s="28"/>
      <c r="B145" s="28"/>
      <c r="C145" s="126"/>
      <c r="D145" s="126"/>
      <c r="E145" s="126"/>
      <c r="F145" s="28"/>
      <c r="G145" s="29"/>
      <c r="H145" s="29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x14ac:dyDescent="0.25">
      <c r="A146" s="28"/>
      <c r="B146" s="28"/>
      <c r="C146" s="126"/>
      <c r="D146" s="126"/>
      <c r="E146" s="126"/>
      <c r="F146" s="28"/>
      <c r="G146" s="29"/>
      <c r="H146" s="29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x14ac:dyDescent="0.25">
      <c r="A147" s="28"/>
      <c r="B147" s="28"/>
      <c r="C147" s="126"/>
      <c r="D147" s="126"/>
      <c r="E147" s="126"/>
      <c r="F147" s="28"/>
      <c r="G147" s="29"/>
      <c r="H147" s="29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x14ac:dyDescent="0.25">
      <c r="A148" s="28"/>
      <c r="B148" s="28"/>
      <c r="C148" s="126"/>
      <c r="D148" s="126"/>
      <c r="E148" s="126"/>
      <c r="F148" s="28"/>
      <c r="G148" s="29"/>
      <c r="H148" s="29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x14ac:dyDescent="0.25">
      <c r="A149" s="28"/>
      <c r="B149" s="28"/>
      <c r="C149" s="126"/>
      <c r="D149" s="126"/>
      <c r="E149" s="126"/>
      <c r="F149" s="28"/>
      <c r="G149" s="29"/>
      <c r="H149" s="2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x14ac:dyDescent="0.25">
      <c r="A150" s="28"/>
      <c r="B150" s="28"/>
      <c r="C150" s="126"/>
      <c r="D150" s="126"/>
      <c r="E150" s="126"/>
      <c r="F150" s="28"/>
      <c r="G150" s="29"/>
      <c r="H150" s="29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x14ac:dyDescent="0.25">
      <c r="A151" s="28"/>
      <c r="B151" s="28"/>
      <c r="C151" s="126"/>
      <c r="D151" s="126"/>
      <c r="E151" s="126"/>
      <c r="F151" s="28"/>
      <c r="G151" s="29"/>
      <c r="H151" s="29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x14ac:dyDescent="0.25">
      <c r="A152" s="28"/>
      <c r="B152" s="28"/>
      <c r="C152" s="126"/>
      <c r="D152" s="126"/>
      <c r="E152" s="126"/>
      <c r="F152" s="28"/>
      <c r="G152" s="29"/>
      <c r="H152" s="29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x14ac:dyDescent="0.25">
      <c r="A153" s="28"/>
      <c r="B153" s="28"/>
      <c r="C153" s="126"/>
      <c r="D153" s="126"/>
      <c r="E153" s="126"/>
      <c r="F153" s="28"/>
      <c r="G153" s="29"/>
      <c r="H153" s="29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x14ac:dyDescent="0.25">
      <c r="A154" s="28"/>
      <c r="B154" s="28"/>
      <c r="C154" s="126"/>
      <c r="D154" s="126"/>
      <c r="E154" s="126"/>
      <c r="F154" s="28"/>
      <c r="G154" s="29"/>
      <c r="H154" s="29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x14ac:dyDescent="0.25">
      <c r="A155" s="28"/>
      <c r="B155" s="28"/>
      <c r="C155" s="126"/>
      <c r="D155" s="126"/>
      <c r="E155" s="126"/>
      <c r="F155" s="28"/>
      <c r="G155" s="29"/>
      <c r="H155" s="29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x14ac:dyDescent="0.25">
      <c r="A156" s="28"/>
      <c r="B156" s="28"/>
      <c r="C156" s="126"/>
      <c r="D156" s="126"/>
      <c r="E156" s="126"/>
      <c r="F156" s="28"/>
      <c r="G156" s="29"/>
      <c r="H156" s="29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x14ac:dyDescent="0.25">
      <c r="A157" s="28"/>
      <c r="B157" s="28"/>
      <c r="C157" s="126"/>
      <c r="D157" s="126"/>
      <c r="E157" s="126"/>
      <c r="F157" s="28"/>
      <c r="G157" s="29"/>
      <c r="H157" s="29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x14ac:dyDescent="0.25">
      <c r="A158" s="28"/>
      <c r="B158" s="28"/>
      <c r="C158" s="126"/>
      <c r="D158" s="126"/>
      <c r="E158" s="126"/>
      <c r="F158" s="28"/>
      <c r="G158" s="29"/>
      <c r="H158" s="29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x14ac:dyDescent="0.25">
      <c r="A159" s="28"/>
      <c r="B159" s="28"/>
      <c r="C159" s="126"/>
      <c r="D159" s="126"/>
      <c r="E159" s="126"/>
      <c r="F159" s="28"/>
      <c r="G159" s="29"/>
      <c r="H159" s="2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x14ac:dyDescent="0.25">
      <c r="A160" s="28"/>
      <c r="B160" s="28"/>
      <c r="C160" s="126"/>
      <c r="D160" s="126"/>
      <c r="E160" s="126"/>
      <c r="F160" s="28"/>
      <c r="G160" s="29"/>
      <c r="H160" s="29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x14ac:dyDescent="0.25">
      <c r="A161" s="28"/>
      <c r="B161" s="28"/>
      <c r="C161" s="126"/>
      <c r="D161" s="126"/>
      <c r="E161" s="126"/>
      <c r="F161" s="28"/>
      <c r="G161" s="29"/>
      <c r="H161" s="29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x14ac:dyDescent="0.25">
      <c r="A162" s="28"/>
      <c r="B162" s="28"/>
      <c r="C162" s="126"/>
      <c r="D162" s="126"/>
      <c r="E162" s="126"/>
      <c r="F162" s="28"/>
      <c r="G162" s="29"/>
      <c r="H162" s="29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x14ac:dyDescent="0.25">
      <c r="A163" s="28"/>
      <c r="B163" s="28"/>
      <c r="C163" s="126"/>
      <c r="D163" s="126"/>
      <c r="E163" s="126"/>
      <c r="F163" s="28"/>
      <c r="G163" s="29"/>
      <c r="H163" s="29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x14ac:dyDescent="0.25">
      <c r="A164" s="28"/>
      <c r="B164" s="28"/>
      <c r="C164" s="126"/>
      <c r="D164" s="126"/>
      <c r="E164" s="126"/>
      <c r="F164" s="28"/>
      <c r="G164" s="29"/>
      <c r="H164" s="29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x14ac:dyDescent="0.25">
      <c r="A165" s="28"/>
      <c r="B165" s="28"/>
      <c r="C165" s="126"/>
      <c r="D165" s="126"/>
      <c r="E165" s="126"/>
      <c r="F165" s="28"/>
      <c r="G165" s="29"/>
      <c r="H165" s="29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x14ac:dyDescent="0.25">
      <c r="A166" s="28"/>
      <c r="B166" s="28"/>
      <c r="C166" s="126"/>
      <c r="D166" s="126"/>
      <c r="E166" s="126"/>
      <c r="F166" s="28"/>
      <c r="G166" s="29"/>
      <c r="H166" s="29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x14ac:dyDescent="0.25">
      <c r="A167" s="28"/>
      <c r="B167" s="28"/>
      <c r="C167" s="126"/>
      <c r="D167" s="126"/>
      <c r="E167" s="126"/>
      <c r="F167" s="28"/>
      <c r="G167" s="29"/>
      <c r="H167" s="29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x14ac:dyDescent="0.25">
      <c r="A168" s="28"/>
      <c r="B168" s="28"/>
      <c r="C168" s="126"/>
      <c r="D168" s="126"/>
      <c r="E168" s="126"/>
      <c r="F168" s="28"/>
      <c r="G168" s="29"/>
      <c r="H168" s="29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x14ac:dyDescent="0.25">
      <c r="A169" s="28"/>
      <c r="B169" s="28"/>
      <c r="C169" s="126"/>
      <c r="D169" s="126"/>
      <c r="E169" s="126"/>
      <c r="F169" s="28"/>
      <c r="G169" s="29"/>
      <c r="H169" s="2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x14ac:dyDescent="0.25">
      <c r="A170" s="28"/>
      <c r="B170" s="28"/>
      <c r="C170" s="126"/>
      <c r="D170" s="126"/>
      <c r="E170" s="126"/>
      <c r="F170" s="28"/>
      <c r="G170" s="29"/>
      <c r="H170" s="29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x14ac:dyDescent="0.25">
      <c r="A171" s="28"/>
      <c r="B171" s="28"/>
      <c r="C171" s="126"/>
      <c r="D171" s="126"/>
      <c r="E171" s="126"/>
      <c r="F171" s="28"/>
      <c r="G171" s="29"/>
      <c r="H171" s="29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x14ac:dyDescent="0.25">
      <c r="A172" s="28"/>
      <c r="B172" s="28"/>
      <c r="C172" s="126"/>
      <c r="D172" s="126"/>
      <c r="E172" s="126"/>
      <c r="F172" s="28"/>
      <c r="G172" s="29"/>
      <c r="H172" s="29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x14ac:dyDescent="0.25">
      <c r="A173" s="28"/>
      <c r="B173" s="28"/>
      <c r="C173" s="126"/>
      <c r="D173" s="126"/>
      <c r="E173" s="126"/>
      <c r="F173" s="28"/>
      <c r="G173" s="29"/>
      <c r="H173" s="29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x14ac:dyDescent="0.25">
      <c r="A174" s="28"/>
      <c r="B174" s="28"/>
      <c r="C174" s="126"/>
      <c r="D174" s="126"/>
      <c r="E174" s="126"/>
      <c r="F174" s="28"/>
      <c r="G174" s="29"/>
      <c r="H174" s="29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x14ac:dyDescent="0.25">
      <c r="A175" s="28"/>
      <c r="B175" s="28"/>
      <c r="C175" s="126"/>
      <c r="D175" s="126"/>
      <c r="E175" s="126"/>
      <c r="F175" s="28"/>
      <c r="G175" s="29"/>
      <c r="H175" s="29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x14ac:dyDescent="0.25">
      <c r="A176" s="28"/>
      <c r="B176" s="28"/>
      <c r="C176" s="126"/>
      <c r="D176" s="126"/>
      <c r="E176" s="126"/>
      <c r="F176" s="28"/>
      <c r="G176" s="29"/>
      <c r="H176" s="29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x14ac:dyDescent="0.25">
      <c r="A177" s="28"/>
      <c r="B177" s="28"/>
      <c r="C177" s="126"/>
      <c r="D177" s="126"/>
      <c r="E177" s="126"/>
      <c r="F177" s="28"/>
      <c r="G177" s="29"/>
      <c r="H177" s="29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x14ac:dyDescent="0.25">
      <c r="A178" s="28"/>
      <c r="B178" s="28"/>
      <c r="C178" s="126"/>
      <c r="D178" s="126"/>
      <c r="E178" s="126"/>
      <c r="F178" s="28"/>
      <c r="G178" s="29"/>
      <c r="H178" s="29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x14ac:dyDescent="0.25">
      <c r="A179" s="28"/>
      <c r="B179" s="28"/>
      <c r="C179" s="126"/>
      <c r="D179" s="126"/>
      <c r="E179" s="126"/>
      <c r="F179" s="28"/>
      <c r="G179" s="29"/>
      <c r="H179" s="2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x14ac:dyDescent="0.25">
      <c r="A180" s="28"/>
      <c r="B180" s="28"/>
      <c r="C180" s="126"/>
      <c r="D180" s="126"/>
      <c r="E180" s="126"/>
      <c r="F180" s="28"/>
      <c r="G180" s="29"/>
      <c r="H180" s="29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x14ac:dyDescent="0.25">
      <c r="A181" s="28"/>
      <c r="B181" s="28"/>
      <c r="C181" s="126"/>
      <c r="D181" s="126"/>
      <c r="E181" s="126"/>
      <c r="F181" s="28"/>
      <c r="G181" s="29"/>
      <c r="H181" s="29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x14ac:dyDescent="0.25">
      <c r="A182" s="28"/>
      <c r="B182" s="28"/>
      <c r="C182" s="126"/>
      <c r="D182" s="126"/>
      <c r="E182" s="126"/>
      <c r="F182" s="28"/>
      <c r="G182" s="29"/>
      <c r="H182" s="29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x14ac:dyDescent="0.25">
      <c r="A183" s="28"/>
      <c r="B183" s="28"/>
      <c r="C183" s="126"/>
      <c r="D183" s="126"/>
      <c r="E183" s="126"/>
      <c r="F183" s="28"/>
      <c r="G183" s="29"/>
      <c r="H183" s="29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x14ac:dyDescent="0.25">
      <c r="A184" s="28"/>
      <c r="B184" s="28"/>
      <c r="C184" s="126"/>
      <c r="D184" s="126"/>
      <c r="E184" s="126"/>
      <c r="F184" s="28"/>
      <c r="G184" s="29"/>
      <c r="H184" s="29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x14ac:dyDescent="0.25">
      <c r="A185" s="28"/>
      <c r="B185" s="28"/>
      <c r="C185" s="126"/>
      <c r="D185" s="126"/>
      <c r="E185" s="126"/>
      <c r="F185" s="28"/>
      <c r="G185" s="29"/>
      <c r="H185" s="29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x14ac:dyDescent="0.25">
      <c r="A186" s="28"/>
      <c r="B186" s="28"/>
      <c r="C186" s="126"/>
      <c r="D186" s="126"/>
      <c r="E186" s="126"/>
      <c r="F186" s="28"/>
      <c r="G186" s="29"/>
      <c r="H186" s="29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x14ac:dyDescent="0.25">
      <c r="A187" s="28"/>
      <c r="B187" s="28"/>
      <c r="C187" s="126"/>
      <c r="D187" s="126"/>
      <c r="E187" s="126"/>
      <c r="F187" s="28"/>
      <c r="G187" s="29"/>
      <c r="H187" s="29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x14ac:dyDescent="0.25">
      <c r="A188" s="28"/>
      <c r="B188" s="28"/>
      <c r="C188" s="126"/>
      <c r="D188" s="126"/>
      <c r="E188" s="126"/>
      <c r="F188" s="28"/>
      <c r="G188" s="29"/>
      <c r="H188" s="29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x14ac:dyDescent="0.25">
      <c r="A189" s="28"/>
      <c r="B189" s="28"/>
      <c r="C189" s="126"/>
      <c r="D189" s="126"/>
      <c r="E189" s="126"/>
      <c r="F189" s="28"/>
      <c r="G189" s="29"/>
      <c r="H189" s="29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x14ac:dyDescent="0.25">
      <c r="A190" s="28"/>
      <c r="B190" s="28"/>
      <c r="C190" s="126"/>
      <c r="D190" s="126"/>
      <c r="E190" s="126"/>
      <c r="F190" s="28"/>
      <c r="G190" s="29"/>
      <c r="H190" s="29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x14ac:dyDescent="0.25">
      <c r="A191" s="28"/>
      <c r="B191" s="28"/>
      <c r="C191" s="126"/>
      <c r="D191" s="126"/>
      <c r="E191" s="126"/>
      <c r="F191" s="28"/>
      <c r="G191" s="29"/>
      <c r="H191" s="29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x14ac:dyDescent="0.25">
      <c r="A192" s="28"/>
      <c r="B192" s="28"/>
      <c r="C192" s="126"/>
      <c r="D192" s="126"/>
      <c r="E192" s="126"/>
      <c r="F192" s="28"/>
      <c r="G192" s="29"/>
      <c r="H192" s="29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x14ac:dyDescent="0.25">
      <c r="A193" s="28"/>
      <c r="B193" s="28"/>
      <c r="C193" s="126"/>
      <c r="D193" s="126"/>
      <c r="E193" s="126"/>
      <c r="F193" s="28"/>
      <c r="G193" s="29"/>
      <c r="H193" s="29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x14ac:dyDescent="0.25">
      <c r="A194" s="28"/>
      <c r="B194" s="28"/>
      <c r="C194" s="126"/>
      <c r="D194" s="126"/>
      <c r="E194" s="126"/>
      <c r="F194" s="28"/>
      <c r="G194" s="29"/>
      <c r="H194" s="29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x14ac:dyDescent="0.25">
      <c r="A195" s="28"/>
      <c r="B195" s="28"/>
      <c r="C195" s="126"/>
      <c r="D195" s="126"/>
      <c r="E195" s="126"/>
      <c r="F195" s="28"/>
      <c r="G195" s="29"/>
      <c r="H195" s="29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x14ac:dyDescent="0.25">
      <c r="A196" s="28"/>
      <c r="B196" s="28"/>
      <c r="C196" s="126"/>
      <c r="D196" s="126"/>
      <c r="E196" s="126"/>
      <c r="F196" s="28"/>
      <c r="G196" s="29"/>
      <c r="H196" s="29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x14ac:dyDescent="0.25">
      <c r="A197" s="28"/>
      <c r="B197" s="28"/>
      <c r="C197" s="126"/>
      <c r="D197" s="126"/>
      <c r="E197" s="126"/>
      <c r="F197" s="28"/>
      <c r="G197" s="29"/>
      <c r="H197" s="29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x14ac:dyDescent="0.25">
      <c r="A198" s="28"/>
      <c r="B198" s="28"/>
      <c r="C198" s="126"/>
      <c r="D198" s="126"/>
      <c r="E198" s="126"/>
      <c r="F198" s="28"/>
      <c r="G198" s="29"/>
      <c r="H198" s="29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x14ac:dyDescent="0.25">
      <c r="A199" s="28"/>
      <c r="B199" s="28"/>
      <c r="C199" s="126"/>
      <c r="D199" s="126"/>
      <c r="E199" s="126"/>
      <c r="F199" s="28"/>
      <c r="G199" s="29"/>
      <c r="H199" s="29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x14ac:dyDescent="0.25">
      <c r="A200" s="28"/>
      <c r="B200" s="28"/>
      <c r="C200" s="126"/>
      <c r="D200" s="126"/>
      <c r="E200" s="126"/>
      <c r="F200" s="28"/>
      <c r="G200" s="29"/>
      <c r="H200" s="29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x14ac:dyDescent="0.25">
      <c r="A201" s="28"/>
      <c r="B201" s="28"/>
      <c r="C201" s="126"/>
      <c r="D201" s="126"/>
      <c r="E201" s="126"/>
      <c r="F201" s="28"/>
      <c r="G201" s="29"/>
      <c r="H201" s="29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x14ac:dyDescent="0.25">
      <c r="A202" s="28"/>
      <c r="B202" s="28"/>
      <c r="C202" s="126"/>
      <c r="D202" s="126"/>
      <c r="E202" s="126"/>
      <c r="F202" s="28"/>
      <c r="G202" s="29"/>
      <c r="H202" s="29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x14ac:dyDescent="0.25">
      <c r="A203" s="28"/>
      <c r="B203" s="28"/>
      <c r="C203" s="126"/>
      <c r="D203" s="126"/>
      <c r="E203" s="126"/>
      <c r="F203" s="28"/>
      <c r="G203" s="29"/>
      <c r="H203" s="29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x14ac:dyDescent="0.25">
      <c r="A204" s="28"/>
      <c r="B204" s="28"/>
      <c r="C204" s="126"/>
      <c r="D204" s="126"/>
      <c r="E204" s="126"/>
      <c r="F204" s="28"/>
      <c r="G204" s="29"/>
      <c r="H204" s="29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x14ac:dyDescent="0.25">
      <c r="A205" s="28"/>
      <c r="B205" s="28"/>
      <c r="C205" s="126"/>
      <c r="D205" s="126"/>
      <c r="E205" s="126"/>
      <c r="F205" s="28"/>
      <c r="G205" s="29"/>
      <c r="H205" s="29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x14ac:dyDescent="0.25">
      <c r="A206" s="28"/>
      <c r="B206" s="28"/>
      <c r="C206" s="126"/>
      <c r="D206" s="126"/>
      <c r="E206" s="126"/>
      <c r="F206" s="28"/>
      <c r="G206" s="29"/>
      <c r="H206" s="29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x14ac:dyDescent="0.25">
      <c r="A207" s="28"/>
      <c r="B207" s="28"/>
      <c r="C207" s="126"/>
      <c r="D207" s="126"/>
      <c r="E207" s="126"/>
      <c r="F207" s="28"/>
      <c r="G207" s="29"/>
      <c r="H207" s="29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x14ac:dyDescent="0.25">
      <c r="A208" s="28"/>
      <c r="B208" s="28"/>
      <c r="C208" s="126"/>
      <c r="D208" s="126"/>
      <c r="E208" s="126"/>
      <c r="F208" s="28"/>
      <c r="G208" s="29"/>
      <c r="H208" s="29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x14ac:dyDescent="0.25">
      <c r="A209" s="28"/>
      <c r="B209" s="28"/>
      <c r="C209" s="126"/>
      <c r="D209" s="126"/>
      <c r="E209" s="126"/>
      <c r="F209" s="28"/>
      <c r="G209" s="29"/>
      <c r="H209" s="29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x14ac:dyDescent="0.25">
      <c r="A210" s="28"/>
      <c r="B210" s="28"/>
      <c r="C210" s="126"/>
      <c r="D210" s="126"/>
      <c r="E210" s="126"/>
      <c r="F210" s="28"/>
      <c r="G210" s="29"/>
      <c r="H210" s="29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x14ac:dyDescent="0.25">
      <c r="A211" s="28"/>
      <c r="B211" s="28"/>
      <c r="C211" s="126"/>
      <c r="D211" s="126"/>
      <c r="E211" s="126"/>
      <c r="F211" s="28"/>
      <c r="G211" s="29"/>
      <c r="H211" s="29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x14ac:dyDescent="0.25">
      <c r="A212" s="28"/>
      <c r="B212" s="28"/>
      <c r="C212" s="126"/>
      <c r="D212" s="126"/>
      <c r="E212" s="126"/>
      <c r="F212" s="28"/>
      <c r="G212" s="29"/>
      <c r="H212" s="29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</sheetData>
  <sheetProtection algorithmName="SHA-512" hashValue="4rpdOP74kfhKr11uhDGAa/kZr+xWo6uhVbO5aIsuB0+lDA0I4vpvvorLOSoA7vGPPdqW6SYcowQDgSNaewioHQ==" saltValue="k6wJo0M5dLas/tnIcrBCug==" spinCount="100000" sheet="1" objects="1" scenarios="1"/>
  <mergeCells count="20">
    <mergeCell ref="B6:E6"/>
    <mergeCell ref="B129:H129"/>
    <mergeCell ref="B123:H123"/>
    <mergeCell ref="A124:H124"/>
    <mergeCell ref="B125:H125"/>
    <mergeCell ref="B126:H126"/>
    <mergeCell ref="B127:H127"/>
    <mergeCell ref="B128:H128"/>
    <mergeCell ref="B122:F122"/>
    <mergeCell ref="A40:B40"/>
    <mergeCell ref="F8:H8"/>
    <mergeCell ref="A28:B28"/>
    <mergeCell ref="A35:B35"/>
    <mergeCell ref="F112:G112"/>
    <mergeCell ref="C8:E8"/>
    <mergeCell ref="B1:E1"/>
    <mergeCell ref="B2:E2"/>
    <mergeCell ref="B3:E3"/>
    <mergeCell ref="B4:E4"/>
    <mergeCell ref="B5:E5"/>
  </mergeCells>
  <phoneticPr fontId="20" type="noConversion"/>
  <hyperlinks>
    <hyperlink ref="F8" r:id="rId1" xr:uid="{00000000-0004-0000-0000-000000000000}"/>
  </hyperlinks>
  <printOptions gridLines="1"/>
  <pageMargins left="0.23622047244094491" right="0.23622047244094491" top="0.73791666666666667" bottom="1.5141666666666667" header="0.24916666666666668" footer="0.31496062992125984"/>
  <pageSetup paperSize="9" scale="92" orientation="portrait" r:id="rId2"/>
  <headerFooter alignWithMargins="0">
    <oddHeader>&amp;CDIRECT LINK FURNITURE PTY LTD</oddHeader>
    <oddFooter>&amp;R&amp;P of &amp;N</oddFooter>
  </headerFooter>
  <rowBreaks count="2" manualBreakCount="2">
    <brk id="73" max="7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DLF ORDER FORM</vt:lpstr>
      <vt:lpstr>Sheet3</vt:lpstr>
      <vt:lpstr>'DLF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Donna Cole</cp:lastModifiedBy>
  <cp:lastPrinted>2021-06-17T06:53:54Z</cp:lastPrinted>
  <dcterms:created xsi:type="dcterms:W3CDTF">2014-06-26T09:35:00Z</dcterms:created>
  <dcterms:modified xsi:type="dcterms:W3CDTF">2022-08-16T07:02:18Z</dcterms:modified>
</cp:coreProperties>
</file>